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F:\003_sistemas_2022\RENDICION DE CUENTAS 2022\RENDICION DE CUENTAS 2021\FASE 2 Evaluación de la gestión y elaboración del Informe de Rendición de Cuentas\02 LLENADO DEL FORMULARIO\"/>
    </mc:Choice>
  </mc:AlternateContent>
  <xr:revisionPtr revIDLastSave="0" documentId="13_ncr:1_{E625A488-3A9D-420D-90C2-33C1AC322F9E}" xr6:coauthVersionLast="47" xr6:coauthVersionMax="47" xr10:uidLastSave="{00000000-0000-0000-0000-000000000000}"/>
  <bookViews>
    <workbookView xWindow="-120" yWindow="-120" windowWidth="29040" windowHeight="15840" xr2:uid="{00000000-000D-0000-FFFF-FFFF00000000}"/>
  </bookViews>
  <sheets>
    <sheet name="REVISADO FINAL"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72" i="1" l="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271" i="1"/>
  <c r="F435" i="1"/>
  <c r="D435" i="1"/>
  <c r="F436" i="1"/>
  <c r="C436" i="1"/>
  <c r="D436" i="1"/>
  <c r="D441"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D264" i="1"/>
  <c r="E264" i="1" s="1"/>
  <c r="K101" i="1"/>
  <c r="K102" i="1"/>
  <c r="K103" i="1"/>
  <c r="K99" i="1"/>
  <c r="K98" i="1"/>
  <c r="K97" i="1"/>
  <c r="K96" i="1"/>
  <c r="K87" i="1"/>
  <c r="K88" i="1"/>
  <c r="K89" i="1"/>
  <c r="K90" i="1"/>
  <c r="K91" i="1"/>
  <c r="K92" i="1"/>
  <c r="K93" i="1"/>
  <c r="K94" i="1"/>
  <c r="K95" i="1"/>
  <c r="K84" i="1"/>
  <c r="K85" i="1"/>
  <c r="K86" i="1"/>
  <c r="K83" i="1"/>
  <c r="K82" i="1"/>
  <c r="K81" i="1"/>
  <c r="K80" i="1"/>
  <c r="K77" i="1"/>
  <c r="K78" i="1"/>
  <c r="K79" i="1"/>
  <c r="K76" i="1"/>
  <c r="K69" i="1"/>
  <c r="K70" i="1"/>
  <c r="K71" i="1"/>
  <c r="K72" i="1"/>
  <c r="K73" i="1"/>
  <c r="K74" i="1"/>
  <c r="K75" i="1"/>
  <c r="K68" i="1"/>
  <c r="E259" i="1" l="1"/>
  <c r="G259" i="1" s="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16" i="1"/>
</calcChain>
</file>

<file path=xl/sharedStrings.xml><?xml version="1.0" encoding="utf-8"?>
<sst xmlns="http://schemas.openxmlformats.org/spreadsheetml/2006/main" count="938" uniqueCount="680">
  <si>
    <t xml:space="preserve">DATOS GENERALES </t>
  </si>
  <si>
    <t>Nombre del Gobierno Autónomo Descentralizado.</t>
  </si>
  <si>
    <t>Período del cual rinde cuentas:</t>
  </si>
  <si>
    <t>FUNCION A LA QUE PERTENECE</t>
  </si>
  <si>
    <t>PONGA SI O NO</t>
  </si>
  <si>
    <t>Función Ejecutiva</t>
  </si>
  <si>
    <t>Función Legislativa</t>
  </si>
  <si>
    <t>Función Judicial</t>
  </si>
  <si>
    <t>Función de Transparencia y Control Social</t>
  </si>
  <si>
    <t>Función Electoral</t>
  </si>
  <si>
    <t>GADS</t>
  </si>
  <si>
    <t>NIVEL DE GOBIERNO:</t>
  </si>
  <si>
    <t>Provincia:</t>
  </si>
  <si>
    <t>Cantonal</t>
  </si>
  <si>
    <t>Parroquial</t>
  </si>
  <si>
    <t>DOMICILIO DE LA INSTITUCIÓN</t>
  </si>
  <si>
    <t>Cantón:</t>
  </si>
  <si>
    <t>Parroquia:</t>
  </si>
  <si>
    <t xml:space="preserve">Cabecera Cantonal: </t>
  </si>
  <si>
    <t>Dirección:</t>
  </si>
  <si>
    <t>Correo electrónico institucional:</t>
  </si>
  <si>
    <t>Página web:</t>
  </si>
  <si>
    <t>Teléfonos:</t>
  </si>
  <si>
    <t>N.- RUC:</t>
  </si>
  <si>
    <t>REPRESENTANTE LEGAL DEL GAD:</t>
  </si>
  <si>
    <t>Nombre del representante legal del GAD:</t>
  </si>
  <si>
    <t>Cargo del representante legal del GAD:</t>
  </si>
  <si>
    <t>Fecha de designación:</t>
  </si>
  <si>
    <t>Correo electrónico:</t>
  </si>
  <si>
    <t>RESPONSABLE  DEL PROCESO DE RENDICION DE CUENTAS:</t>
  </si>
  <si>
    <t>Nombre del responsable:</t>
  </si>
  <si>
    <t>Cargo:</t>
  </si>
  <si>
    <t>RESPONSABLE DEL REGISTRO DEL INFORME DE RENDICION DE CUENTAS EN EL SISTEMA:</t>
  </si>
  <si>
    <t>COBERTURA INSTITUCIONAL (En el caso de contar con administraciones territoriales que manejen fondos).</t>
  </si>
  <si>
    <t>CANTIDAD DE ADMINISTRACIONES TERRITORIALES:</t>
  </si>
  <si>
    <t>NOMBRE</t>
  </si>
  <si>
    <t>COBERTURA</t>
  </si>
  <si>
    <t>CONTENIDOS  ESPECÍFICOS</t>
  </si>
  <si>
    <t>IDENTIFIQUE LAS METAS DEL POA QUE CORRESPONDEN A CADA FUNCION</t>
  </si>
  <si>
    <t>OBSERVACIONES</t>
  </si>
  <si>
    <t xml:space="preserve"> </t>
  </si>
  <si>
    <t>DETALLE PRINCIPALES RESULTADOS OBTENIDOS</t>
  </si>
  <si>
    <t>GÉNERO</t>
  </si>
  <si>
    <t>PARTICIPACIÓN CIUDADANA:</t>
  </si>
  <si>
    <t>SISTEMA DE PARTICIPACIÓN CIUDADANA Art. 304</t>
  </si>
  <si>
    <t>PONGA SI o NO</t>
  </si>
  <si>
    <t>LINK AL MEDIO DE VERIFICACIÓN PUBLICADO EN LA PAG. WEB DE LA INSTITUCIÓN</t>
  </si>
  <si>
    <t>MECANISMOS DE PARTICIPACION CIUDADANA:</t>
  </si>
  <si>
    <t>Audiencia pública</t>
  </si>
  <si>
    <t>Cabildo popular</t>
  </si>
  <si>
    <t>Consejo de planificación local</t>
  </si>
  <si>
    <t>Silla vacía</t>
  </si>
  <si>
    <t>Consejos Consultivos</t>
  </si>
  <si>
    <t>Otros</t>
  </si>
  <si>
    <t>MECANISMOS DE CONTROL SOCIAL:</t>
  </si>
  <si>
    <t>Se refiere a los mecanismos de control social que ha generado la ciudadanía en el período del cual rinden cuentas, respecto de la gestión institucional:</t>
  </si>
  <si>
    <t>Mecanismos de  control social generados por la comunidad</t>
  </si>
  <si>
    <t>NUMERO DE MECANISMOS</t>
  </si>
  <si>
    <t>Veedurías ciudadanas</t>
  </si>
  <si>
    <t>Observatorios ciudadanos</t>
  </si>
  <si>
    <t>Defensorías comunitarias</t>
  </si>
  <si>
    <t>Comités de usuarios de servicios</t>
  </si>
  <si>
    <t xml:space="preserve"> RENDICION DE CUENTAS</t>
  </si>
  <si>
    <t>PROCESO</t>
  </si>
  <si>
    <t>PROCESO DE RENDICIÓN DE CUENTAS</t>
  </si>
  <si>
    <t>PONGA SI O  NO</t>
  </si>
  <si>
    <t>DESCRIBA LA EJECUCIÓN DE ESTE MOMENTO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</si>
  <si>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</si>
  <si>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</si>
  <si>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</si>
  <si>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</si>
  <si>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</si>
  <si>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</si>
  <si>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INDIQUE EL PORCENTAJE DEL PPTO. DEL PAUTAJE QUE SE DESTINO A MEDIOS LOCALES Y REGIONALES</t>
  </si>
  <si>
    <t>PONGA EL PORCENTAJE DEL PPTO. DEL PAUTAJE QUE SE DESTINÓ A MEDIOS NACIONAL</t>
  </si>
  <si>
    <t>Radio:</t>
  </si>
  <si>
    <t xml:space="preserve">Prensa: </t>
  </si>
  <si>
    <t xml:space="preserve">Televisión: </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</si>
  <si>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</si>
  <si>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</si>
  <si>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</si>
  <si>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</si>
  <si>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 en el literal m, del Art. 7 de la LOTAIP</t>
  </si>
  <si>
    <t>NO</t>
  </si>
  <si>
    <t>PRESUPUESTO CODIFICADO</t>
  </si>
  <si>
    <t>TOTALES PLANIFICADOS</t>
  </si>
  <si>
    <t>TOTALES CUMPLIDOS</t>
  </si>
  <si>
    <t>TOTAL PRESUPUESTO INSTITUCIONAL</t>
  </si>
  <si>
    <t>GASTO CORRIENTE PLANIFICADO</t>
  </si>
  <si>
    <t>GASTO CORRIENTE EJECUTADO</t>
  </si>
  <si>
    <t>GASTO DE INVERSIÓN PLANIFICADO</t>
  </si>
  <si>
    <t>GASTO DE INVERSIÓN EJECUTADO</t>
  </si>
  <si>
    <t>En el caso de existir obras públicas  (obras de arrastre) de la administración anterior (referida al período del ejercicio fiscal anterior) que se encuentren ejecutando.</t>
  </si>
  <si>
    <t xml:space="preserve">DESCRIPCIÓN DE OBRAS PÚBLICAS </t>
  </si>
  <si>
    <t>VALOR</t>
  </si>
  <si>
    <t>ESTADO ACTUAL</t>
  </si>
  <si>
    <t>Medios de verificación</t>
  </si>
  <si>
    <t>FASES DEL PRESUPUESTO PARTICIPATIVO</t>
  </si>
  <si>
    <t>Monto Planificado</t>
  </si>
  <si>
    <t>Monto Ejecutado</t>
  </si>
  <si>
    <t>Total de presupuesto de la institución</t>
  </si>
  <si>
    <t>Porcentaje de Presupuesto asignado para Presupuestos participativos</t>
  </si>
  <si>
    <t>PROCESOS DE CONTRATACIÓN Y COMPRAS PÚBLICAS DE BIENES Y SERVICIOS</t>
  </si>
  <si>
    <t>TIPO DE CONTRATACIÓN</t>
  </si>
  <si>
    <t xml:space="preserve">ESTADO ACTUAL </t>
  </si>
  <si>
    <t>Adjudicados</t>
  </si>
  <si>
    <t xml:space="preserve">Finalizados </t>
  </si>
  <si>
    <t xml:space="preserve">Número Total </t>
  </si>
  <si>
    <t xml:space="preserve">Valor Total </t>
  </si>
  <si>
    <t>Valor Total</t>
  </si>
  <si>
    <t>Ínfima Cuantía</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</si>
  <si>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</si>
  <si>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</si>
  <si>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</si>
  <si>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</si>
  <si>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</si>
  <si>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</si>
  <si>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</si>
  <si>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</si>
  <si>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</si>
  <si>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</si>
  <si>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</si>
  <si>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</si>
  <si>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</si>
  <si>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</si>
  <si>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</si>
  <si>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</si>
  <si>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VALOR TOTAL</t>
  </si>
  <si>
    <t>INCORPORACION DE RECOMENDACIONES Y DICTAMENES POR PARTE DE LAS ENTIDADES DE LA FUNCIÓN DE TRANSPARENCIA Y CONTROL SOCIAL Y LA PROCURADURIA GENERAL DEL ESTADO:</t>
  </si>
  <si>
    <t>ENTIDAD QUE RECOMIENDA</t>
  </si>
  <si>
    <t>RECOMENDACIONES Y/O DICTAMENES EMANADOS</t>
  </si>
  <si>
    <t>INFORME EL CUMPLIMIENTO DE RECOMENDACIONES Y DICTAMENES</t>
  </si>
  <si>
    <t xml:space="preserve">OBSERVACIONES </t>
  </si>
  <si>
    <t>MEDIOS DE VERIFICACION</t>
  </si>
  <si>
    <t>Eliminar estas filas</t>
  </si>
  <si>
    <t xml:space="preserve">INDICADOR DE LA META POA </t>
  </si>
  <si>
    <t>No. DE META</t>
  </si>
  <si>
    <t>DESCRIPCION</t>
  </si>
  <si>
    <t>RESULTADOS POR META</t>
  </si>
  <si>
    <t>DESCRIPCIÓN DE RESULTADO POA POR META</t>
  </si>
  <si>
    <t>DESCRIBA LA POLÍTICA IMPLEMENTADA</t>
  </si>
  <si>
    <t>Políticas públicas interculturales</t>
  </si>
  <si>
    <t>Políticas públicas de discapacidades</t>
  </si>
  <si>
    <t>Políticas públicas de género</t>
  </si>
  <si>
    <t>Políticas públicas de movilidad humana</t>
  </si>
  <si>
    <t>RESULTADOS DE LA IMPLEMENTACIÓN DE LA SUGERENCIA CIUDADANA</t>
  </si>
  <si>
    <t>SUGERENCIA DE LA COMUNIDAD</t>
  </si>
  <si>
    <t>EJECUCION PROGRAMÁTICA</t>
  </si>
  <si>
    <t>CUMPLIMIENTO DEL PLAN DE SUGERENCIAS CIUDADANAS DEL AÑO ANTERIOR IMPLEMENTADAS EN LA GESTIÓN INSTITUCIONAL</t>
  </si>
  <si>
    <t>PRESUPUESTO EJECUTADO</t>
  </si>
  <si>
    <t>% EJECUCIÓN DEL PRESUPUESTO</t>
  </si>
  <si>
    <t>LINK AL MEDIO DE VERIFICACIÓN</t>
  </si>
  <si>
    <t>CUMPLIMIENTO DE LA EJECUCION PRESUPUESTARIA</t>
  </si>
  <si>
    <t>Se refiere a los mecanismos de participación ciudadana activados en el período del cual rinden cuentas:</t>
  </si>
  <si>
    <t>Instancia de Participación</t>
  </si>
  <si>
    <t>DESCRIBA LOS LOGROS ALCANZADOS EN EL AÑO:</t>
  </si>
  <si>
    <t>ASAMBLEA CIUDADANA</t>
  </si>
  <si>
    <t>Se refiere a La articulación del GAD con la Asamblea ciudadana en la gestión de lo público:</t>
  </si>
  <si>
    <t>FASE 1: Planificación y facilitación del proceso desde la asamblea ciudadana.</t>
  </si>
  <si>
    <t xml:space="preserve">FASE 2: Evaluación de la gestión y redacción del informe de la institución. </t>
  </si>
  <si>
    <t>FASE 3: 
Evaluación ciudadana del informe institucional.</t>
  </si>
  <si>
    <t>FASE 4: Incorporación de la opinión ciudadana, 
retroalimentación y seguimiento.</t>
  </si>
  <si>
    <t>2. La comisión liderada por el GAD llenó el Formulario de Informe de Rendición de Cuentas establecido por el CPCCS.</t>
  </si>
  <si>
    <t>Adjunte el Plan de trabajo de las Sugerencias ciudadanas</t>
  </si>
  <si>
    <t>ESPACIOS - MECANISMOS DE  PARTICIPACIÓN CIUDADANA</t>
  </si>
  <si>
    <t>MECANISMOS - ESPACIOS DE PARTICIPACIÓN</t>
  </si>
  <si>
    <t xml:space="preserve">
¿En que fases de la planificación participaron las Asambleas Ciudadanas y cómo?</t>
  </si>
  <si>
    <t>QUÉ OTROS ACTORES PARTICIPARON:</t>
  </si>
  <si>
    <t>Se realizó la definición participativa de prioridades de inversión del año siguiente:</t>
  </si>
  <si>
    <t>CON QUÉ ACTOR SE REALIZÓ:</t>
  </si>
  <si>
    <t xml:space="preserve">SE DISCUTIÓ DESDE: </t>
  </si>
  <si>
    <t>Para la elaboración de los programas, subprogramas y proyectos se incorporó la priorización de la inversión que realizó la población del territorio:</t>
  </si>
  <si>
    <t>Describa los programas y proyectos generados a partir de la priorización participativa de la inversión:</t>
  </si>
  <si>
    <t>% de Avance de la implementación del programa/proyecto
(0-25, 26-50, 51-75 y 76-100)</t>
  </si>
  <si>
    <t>El anteproyecto del presupuesto participativo se presentó al Legislativo del GAD hasta el</t>
  </si>
  <si>
    <t>Una vez que el legislativo aprobó el anteproyecto del presupuesto participativo se dio a conocer a la ciudadanía</t>
  </si>
  <si>
    <t>PONGA SI / NO</t>
  </si>
  <si>
    <t>A TRAVÉS DE QUÉ MEDIO:</t>
  </si>
  <si>
    <t>Descriptivo</t>
  </si>
  <si>
    <t>DESCRIBA LOS OBJETIVOS DEL PLAN DE DESARROLLO DE SU TERRITORIO</t>
  </si>
  <si>
    <t xml:space="preserve">ELIJA TIPO DE COMPETENCIAS EXCLUSIVAS / COMPETENCIAS CONCURRENTES </t>
  </si>
  <si>
    <t>PORCENTAJE DE CUMPLIMIENTO DE GESTION</t>
  </si>
  <si>
    <t>DESCRIPCIÓN DE COMO APORTA EL RESULTADO ALCANZADO AL LOGRO DEL PLAN DE DESARROLLO</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</si>
  <si>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</si>
  <si>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</si>
  <si>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</si>
  <si>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</si>
  <si>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</si>
  <si>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</si>
  <si>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PORCENTAJE DE AVANCE</t>
  </si>
  <si>
    <t>DESCRIBA LOS RESULTADOS ALCANZADOS</t>
  </si>
  <si>
    <t>PORCENTAJE DE AVANCE DE LA IMPLEMENTACIÓN</t>
  </si>
  <si>
    <t>MEDIO DE VERIFICACION</t>
  </si>
  <si>
    <t xml:space="preserve">El anteproyecto del presupuesto participativo se dio a conocer del 20 al 31 de octubre: </t>
  </si>
  <si>
    <t xml:space="preserve">IDENTIFIQUE A QUÉ GRUPO DE ATENCIÓN PRIORITARIA: </t>
  </si>
  <si>
    <t>EXPLIQUE COMO APORTA EL RESULTADO AL CUMPLIMIENTO DE LAS AGENDAS DE IGUALDAD</t>
  </si>
  <si>
    <t xml:space="preserve">
El GAD planificó la gestión  del territorio con la participación de la Asamblea ciudadana SI / NO</t>
  </si>
  <si>
    <r>
      <t xml:space="preserve">¿Qué actores o grupos ciudadanos están representados en las ASAMBLEA CIUDADANA LOCAL?
</t>
    </r>
    <r>
      <rPr>
        <sz val="10"/>
        <rFont val="Calibri"/>
        <family val="2"/>
        <scheme val="minor"/>
      </rPr>
      <t>Puede seleccionar varios</t>
    </r>
  </si>
  <si>
    <t>DESCRIBA LOS LOGROS Y DIFICULTADES EN LA ARTICULACIÓN CON LA ASAMBLEA, EN EL PRESENTE PERIÓDO:</t>
  </si>
  <si>
    <t xml:space="preserve">2. La instancia de participación del territorio / GAD creó el equipo técnico mixto y paritario (ciudadanos y autoridades/técnicos del GAD) que se encargará de organizar y facilitar el proceso. </t>
  </si>
  <si>
    <t>Adjunte el Acta de constitución del Equipo</t>
  </si>
  <si>
    <t>DESCRIBA COMO SE SELECCIONARON A LOS DELEGADOS CIUDADANOS PARA INTEGRAR ESTE EQUIPO</t>
  </si>
  <si>
    <t>Adjunte el Acta de integración de las dos subcomisiones</t>
  </si>
  <si>
    <t xml:space="preserve">1. La Comisión conformada por el Equipo técnico Mixto liderada por el GAD realizó  la evaluación de la gestión institucional.
</t>
  </si>
  <si>
    <t>Acta de reunión</t>
  </si>
  <si>
    <t xml:space="preserve">2. La comisión liderada por el GAD  redactó el informe para la ciudadanía, en el cual respondió las demandas de la ciudadanía y mostró avances para disminuir brechas de desigualdad y otras dirigidas a grupos de atención prioritaria.
</t>
  </si>
  <si>
    <t>Adjunte el Informe que se presentó a la ciudadanía</t>
  </si>
  <si>
    <t xml:space="preserve">3. Tanto el informe de rendición de cuentas para el CPCCS  (formulario), como el informe de rendición de cuentas para la ciudadanía fueron aprobados por la autoridad del GAD. 
</t>
  </si>
  <si>
    <t>Documento de aprobación</t>
  </si>
  <si>
    <t>4. El GAD envió el informe de rendición de cuentas institucional a la Instancia de Participación y a la Asamblea Ciudadana.</t>
  </si>
  <si>
    <t>Listado de invitados</t>
  </si>
  <si>
    <t>Listado de participantes</t>
  </si>
  <si>
    <t>3. El equipo técnico mixto y paritario (ciudadanos y autoridades/técnicos del GAD) conformó dos sucomisiones para la implementación del proceso: una liderada por el GAD y una liderada por la ciudadanía / Asamblea Ciudadana.</t>
  </si>
  <si>
    <t>Acta firmada por los representantes ciudadanos</t>
  </si>
  <si>
    <t>1. El GAD  elaboró un Plan de trabajo para incorporar las sugerencias ciudadanas en su gestión.</t>
  </si>
  <si>
    <t xml:space="preserve">Lista DESPLEGABLE PARA SELECCIONAR VARIAS: 
la Asamblea Ciudadana, al Consejo de Planificación y a la Instancia de Participación
</t>
  </si>
  <si>
    <t>Documentos de recepción de los espacios en los que entregó el Plan.</t>
  </si>
  <si>
    <t>Contratación integral por precio fijo</t>
  </si>
  <si>
    <t>Existe una Asamblea ciudadana de su territorio?</t>
  </si>
  <si>
    <t xml:space="preserve">Solo si contestó SI </t>
  </si>
  <si>
    <t>1. El GAD difundió el Informe de Rendición de Cuentas a través de qué medios.</t>
  </si>
  <si>
    <t>2. El GAD invitó a la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</si>
  <si>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t>
  </si>
  <si>
    <t>2. El GAD entregó el Plan de trabajo a la Asamblea Ciudadana, al Consejo de Planificación y a la Instancia de Participación para  su monitoreo.</t>
  </si>
  <si>
    <t>COBERTURA TERRITORIAL (En el caso de contar con administraciones territoriales que manejen fondos).</t>
  </si>
  <si>
    <t>COBERTURA GEOGRAFICA</t>
  </si>
  <si>
    <t xml:space="preserve">SI /NO </t>
  </si>
  <si>
    <t>Cuenta con un SISTEMA DE PARTICIPACIÓN CIUDADANA Art. 304 en funcionamiento?</t>
  </si>
  <si>
    <t>DATOS DE LA DELIBERACIÓN PÚBLICA Y EVALUACIÓN CIUDADANA DE RENDICIÓN DE CUENTAS</t>
  </si>
  <si>
    <t>FECHA EN LA QUE SE REALIZÓ LA DELIBERACIÓN PÚBLICA Y EVALUACIÓN CIUDADANA DE RENDICIÓN DE CUENTAS</t>
  </si>
  <si>
    <t>No. DE  PARTICIPANTES</t>
  </si>
  <si>
    <t>GÉNERO (Masculino, Femenino, GLBTI)</t>
  </si>
  <si>
    <t>PUEBLOS Y NACIONALIDADES (Montubios, mestizos, cholo, indígena y afro)</t>
  </si>
  <si>
    <t>ENLISTE LAS DEMANDAS PLANTEADAS POR LA ASAMBLEA CIUDADAN / CIUDADANÍA</t>
  </si>
  <si>
    <t>SE TRANSFORMO EN COMPROMISO EN LA DELIBERACION PÚBLICA DE RENDICION DE CUENTAS SI / NO</t>
  </si>
  <si>
    <t>4. La Asamblea Ciudadana / ciudadanía contó con un tiempo de exposición en la Agenda de la deliberación pública y evaluación ciudadana del Informe de rendición de cuentas del GAD?</t>
  </si>
  <si>
    <t>5. Una vez que  la Asamblea Ciudadana / Ciudadanía presentó sus opiniones, la máxima autoridad del GAD expuso su informe de rendición de cuentas</t>
  </si>
  <si>
    <t xml:space="preserve">7. En la deliberación pública de rendición de cuentas se realizaron mesas de trabajo o comisiones para que los ciudadanos y ciudadanas debatan  y elaboren las recomendaciones para mejorar la gestión del GAD </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</si>
  <si>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</si>
  <si>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</si>
  <si>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 DE EJECUCIÓN PRESUPUESTARIA</t>
  </si>
  <si>
    <t>ESTADO DE OBRAS PÚBLICAS DE ADMINISTRACIONES ANTERIORES:</t>
  </si>
  <si>
    <t xml:space="preserve">PRESUPUESTO PARTICIPATIVO: </t>
  </si>
  <si>
    <t>Cuenta con presupuesto participativo? SI / NO</t>
  </si>
  <si>
    <t>Presupuesto total asignado al Presupuesto asignado para Presupuestos participativos</t>
  </si>
  <si>
    <t>TIPO</t>
  </si>
  <si>
    <t>BIEN</t>
  </si>
  <si>
    <t xml:space="preserve">INFORMACIÓN REFERENTE A LA ENAJENACIÓN, DONACIÓN Y EXPROPIACIÓN DE BIENES: </t>
  </si>
  <si>
    <t xml:space="preserve">DESCRIBA LOS PROGRAMAS / PROYECTOS RELACIONADOS CON EL OBJETIVO DEL PLAN DE TRABAJO </t>
  </si>
  <si>
    <t>¿Está normado el sistema de participación por medio de una Ordenanza/ Resolución?</t>
  </si>
  <si>
    <t>¿Participó la ciudadanía en la elaboración de esta Ordenanza / Resolución?</t>
  </si>
  <si>
    <t>¿La Ordenanza / Resolución fue difundida y socializada a la ciudadanía?</t>
  </si>
  <si>
    <t>¿La Ordenanza / Resolución tiene reglamentos que norman los procedimientos referidos en la misma?</t>
  </si>
  <si>
    <t xml:space="preserve">¿Se  implementó en este periodo  el sistema de participación de acuerdo a la Ordenanza / Resolución y Reglamento? </t>
  </si>
  <si>
    <t>DESCRIBA LAS SUGERENCIAS CIUDADANAS PLANTEADAS A LA GESTIÓN DEL GAD EN LA DELIBERACIÓN PÚBLICA Y EVALUACIÓN CIUDADANA:</t>
  </si>
  <si>
    <t>FORMULARIO DE INFORME DE RENDICION DE CUENTAS PARA 
GOBIERNO AUTÓNOMO DESCENTRALIZADO PROVINCIAL, MUNICIPAL Y PARROQUIAL</t>
  </si>
  <si>
    <t xml:space="preserve">Lista DESPLEGABLE PARA SELECCIONAR VARIAS: 
la Asamblea Ciudadana, Ciudadanos del Consejo de Planificación y/o Ciudadanos de la Instancia de Participación o los ciudadanos desde la convocatoria directa del GAD
</t>
  </si>
  <si>
    <t>QUÉ ACTORES PARTICIPARON: (sectores, entidades, organizaciones, OTROS)</t>
  </si>
  <si>
    <t>Políticas públicas intergeneracionales</t>
  </si>
  <si>
    <t>IMPLEMENTACIÓN DE POLÍTICAS PÚBLICAS GRUPOS DE ATENCIÓN PRIORITARIA: PRESUPUESTO</t>
  </si>
  <si>
    <t>DESCRIBA LAS COMPETENCIAS CONCURRENTES</t>
  </si>
  <si>
    <t>Personas adultas mayores
Niñas, niños y adolescentes
Jóvenes
Mujeres Embarazadas
Personas con discapacidad
Movilidad Humana
Personas privadas de libertad
Personas con enfermedades catastróficas
Personas usuarias y consumidoras
Personas en situación de riesgo
Víctimas de violencia doméstica y sexual
Maltrato infantil
Desastres naturales o antropogénicos</t>
  </si>
  <si>
    <t>SI / NO</t>
  </si>
  <si>
    <t xml:space="preserve">SE ASIGNÓ UN PORCENTAJE DE LOS INGRESOS TRIBUTARIOS DEL GAD A LOS GRUPOS DE ATENCIÓN PRIORITARIA: 
</t>
  </si>
  <si>
    <t>QUÉ PORCENTAJE SE ASIGNÓ A LOS DISTINTOS  GRUPOS:</t>
  </si>
  <si>
    <t>Debe llenar el objetivo de la Agenda de Igualdad del sector</t>
  </si>
  <si>
    <t xml:space="preserve">
PONGA SI O NO</t>
  </si>
  <si>
    <t>NÚMERO DE MECANISMOS IMPLEMENTADOS:</t>
  </si>
  <si>
    <t>Acta de la deliberación pública firmada por los delegados de la Asamblea / ciudadanía  y del GAD.</t>
  </si>
  <si>
    <t>Indique el % del presupuesto total</t>
  </si>
  <si>
    <t>ASAMBLEA CIUDADANA LOCAL (definición extraída de la LOPC, art. 65)</t>
  </si>
  <si>
    <t>Adjuntar documento con el recibido de la Instancia de Participación y de la Asamblea Ciudadana</t>
  </si>
  <si>
    <t>listado de opciones de medios: 
Pág.. Web, radio, prensa, tv, redes sociales, carteleras, impresos, otro</t>
  </si>
  <si>
    <t>Memoria de la Deliberación Pública y evaluación ciudadana de rendición de cuentas</t>
  </si>
  <si>
    <t>6. En la deliberación pública de rendición de cuentas,  la máxima autoridad del GAD  respondió las demandas ciudadanas ?</t>
  </si>
  <si>
    <t>Provincial:</t>
  </si>
  <si>
    <t>DESCRIPCIÓN DE RESULTADO POA POR META /  PROGRAMA O PROYECTO</t>
  </si>
  <si>
    <r>
      <rPr>
        <b/>
        <sz val="10"/>
        <rFont val="Calibri"/>
        <family val="2"/>
        <scheme val="minor"/>
      </rPr>
      <t xml:space="preserve">A que actores se le presentó: 
</t>
    </r>
    <r>
      <rPr>
        <sz val="10"/>
        <rFont val="Calibri"/>
        <family val="2"/>
        <scheme val="minor"/>
      </rPr>
      <t>Asamblea Ciudadana
Instancia de Participación Ciudadana
/ Asamblea del Sistema de Participación</t>
    </r>
  </si>
  <si>
    <t>1. La Ciudadanía / Asamblea Local Ciudadana presentó la Matriz de Consulta Ciudadana sobre los que desea ser informada.</t>
  </si>
  <si>
    <t>IMPLEMENTACIÓN DE POLÍTICAS PÚBLICAS 
PARA LA IGUALDAD</t>
  </si>
  <si>
    <t>IMPLEMENTACIÓN DE POLÍTICAS PÚBLICAS PARA LA IGUALDAD:</t>
  </si>
  <si>
    <t>N/A</t>
  </si>
  <si>
    <t>1) Garantizar la conservación y sostenibilidad ambiental, para mantener un ambiente sano, ecológicamente equilibrado, estableciendo como principio la corresponsabilidad pública, comunitaria y privada en la gestión de los recursos naturales y que proporcione servicios ambientales en el Cantón.</t>
  </si>
  <si>
    <t>2) Contribuir al mejoramiento de la atención integral y equitativa de la población, integración familiar, revalorización de la identidad cultural y el fortalecimiento de los niveles de organización y cohesión social bajo principios de equidad de género, intergeneracional y territorial</t>
  </si>
  <si>
    <t>3) Impulsar el desarrollo económico del cantón, a través de fortalecimiento  de los atractivos turisticos, diversificación  de la producción agropecuaria con un enfoque de soberanía alimentaria y el desarrollo de  nuevos emprendimeintos productivos.</t>
  </si>
  <si>
    <t>4) Garantizar la calidad de vida de los habitantes a través de un sistema vial, que permita la integración y conectividad cantonal y regional, el acceso equitativo a los servicios básicos de calidad, el mantenimiento y aprovechamiento de los equipamientos y espacios públicos y el fortalecimiento de las tecnologías de la información y comunicación.</t>
  </si>
  <si>
    <t>5) Impulsar un gobierno abierto, participativo, transparente y eficiente, a través de la articulación interinstitucional y la cooperación internacional, el fortalecimiento del talento humano y sus capacidades institucionales, prestación de servicios con calidad y calidez, promoviendo la participación ciudadana y el acceso a la información que coadyuven al control social.</t>
  </si>
  <si>
    <t>d. Prestar los servicios públicos de agua potable, alcantarillado, depuración de aguas residuales, manejo de desechos sólidos, actividades de saneamiento ambiental y aquellos que establezca la ley.</t>
  </si>
  <si>
    <t>c) Planificar, construir y mantener la vialidad urbana.</t>
  </si>
  <si>
    <t>d. Planificar el desarrollo cantonal y formular los correspondientes planes de ordenamiento territorial, de manera articulada con la planificación nacional, regional, provincial y parroquial, con el fin de regular el uso y la ocupación del suelo urbano y rural.</t>
  </si>
  <si>
    <t xml:space="preserve">Promover la protección y conservación del ambiente, la recuperación de zonas
degradadas y contaminadas que proporcionan servicios ambientales en el cantón y
mejoren la calidad de vida de sus habitantes.
</t>
  </si>
  <si>
    <t xml:space="preserve">Implementar los proyectos establecidos en el Plan de Manejo del Área Ecológica de Conservación Municipal Siete Iglesias AECMSI (conservación, investigación, turismo, agroecología) </t>
  </si>
  <si>
    <t>Realizar un programa de educación ambiental enfocados en el reciclaje de la basura, protección ambiental, bioeconomía.</t>
  </si>
  <si>
    <t>Construcción de un vivero forestal para realizar programas de reforestación en el cantón con plantas nativas de la zona</t>
  </si>
  <si>
    <t>Realizar un programa de reforestación en las zonas degradadas y en las microcuencas</t>
  </si>
  <si>
    <t>Promover la consolidación del Corredor de conectividad Runahurco-Tinajillas-Siete Iglesias</t>
  </si>
  <si>
    <t xml:space="preserve">Mejorar el proceso de clasificación de la basura en el cantón </t>
  </si>
  <si>
    <t>Mejorar los servicios de protección a la niñez y sus instituciones, así como también de otros grupos de atención prioritaria ampliando la participación directa de los ciudadanos en la gestión de los mismos y continuar con los programas de turismo y rescate de los valores culturales de la sociedad intercultural</t>
  </si>
  <si>
    <t>Desarrollar una agenda cultural orientado a fortalecer la identidad cultural del los pueblos y nacionalidades del cantón</t>
  </si>
  <si>
    <t xml:space="preserve">Sistematización audiovisual de la creación del cantón y los hechos historicos  para las nuevas generaciones </t>
  </si>
  <si>
    <t>Crear una ordenanza para trabajar con mayor énfasis la parte social y de grupos de atención prioritaria</t>
  </si>
  <si>
    <t>Reactivar los centros infantiles de las comunidades del cantón San Juan Bosco</t>
  </si>
  <si>
    <t>Realizar un programa de escuelas deportivas, culturales y de arte para la protección integral de los derechos de los niños y adolecentes</t>
  </si>
  <si>
    <t xml:space="preserve">Desarrollar un proyecto de residencia temporal para la población más alejada del cantón durante sus gestiones en el centro cantonal </t>
  </si>
  <si>
    <t>Construcción de un centro de apoyo al adulto mayor, personas con capacidades especiales y otros grupos vulnerables</t>
  </si>
  <si>
    <t>Mejoramiento y equipamiento de la infraestructura educativa y salud del cantón</t>
  </si>
  <si>
    <t>Desarrollar un programa de apoyo para el adulto mayor, personas con discapacidad, madres solteras y otros grupos de atención prioritaria</t>
  </si>
  <si>
    <t>Desarrollar un proyecto para el apoyo al área de salud y educación en el cantón</t>
  </si>
  <si>
    <t>Gestionar un programa de viviendas para la población con altos niveles de pobreza extrema</t>
  </si>
  <si>
    <t>Mejorar los procesos de gestión y articulación con otras instituciones a nivel local, provincial, nacional e internacional para fortalecer las iniciativas productivas y de emprendimientos que permitan garantizar la seguridad y soberanía alimentaria de la población.</t>
  </si>
  <si>
    <t>Diseñar e implementar un proyecto integral para gestionar la asesoría y apoyo al sector agrícola y ganadero del cantón</t>
  </si>
  <si>
    <t>Fomentar la asociatividad para fortalecer los emprendimientos y el desarrollo de cadenas de valor de bienes y servicios</t>
  </si>
  <si>
    <t xml:space="preserve">Mejorar las capacidades técnicas de agricultores y ganaderos para garantizar productos y servicios de calidad orientados a fortalecer el mercado local y regional </t>
  </si>
  <si>
    <t>Implementar un programa para fortalecer el turismo comunitario, agroecológico y el turismo de conservación</t>
  </si>
  <si>
    <t xml:space="preserve">Construir infraestructura y señalética en los lugares turísticos del cantón para promocionar el turismo </t>
  </si>
  <si>
    <t>Desarrollar proyectos productivos  asociativos en cada parroquia para garantizar la seguridad y soberanía alimentaria de las familias</t>
  </si>
  <si>
    <t>Establecer convenios con empresas privadas a nivel nacional e internacional para la comercialización de los productos de la zona</t>
  </si>
  <si>
    <t>Fortalecer el talento humano en áreas de emprendimiento que permitan dinamizar la economía del sector (valor agregado a productos agrícolas, pecuarios, turismo)</t>
  </si>
  <si>
    <t>Apoyar al emprendedor asociado en la dotación de equipos y maquinaria para generar valor agregado y en la comercialización de bienes y servicios</t>
  </si>
  <si>
    <t>Implementar una empresa pública para la comercialización de agua embotellada en el marco de la conservación el área ecológica siete iglesias</t>
  </si>
  <si>
    <t>Mejorar la calidad de los servicios públicos y de circulación peatonal mediante la implantación de pavimentos adoquín y puentes peatonales en los barrios de la ciudad y las comunidades, brindando a los ciudadanos un servicio de comunicación ágil, asequible y acorde con el avance tecnológico para facilitar su movilización y comunicación con eficiencia y seguridad.</t>
  </si>
  <si>
    <t>Continuar con el plan de manejo de desechos sólidos y reciclaje de la basura</t>
  </si>
  <si>
    <t>Incrementar el equipamiento para la recolección de basura y el reciclaje respectivo</t>
  </si>
  <si>
    <t>Brindar el servicio de agua potable en las comunidades rurales del cantón</t>
  </si>
  <si>
    <t>Brindar el servicio de alcantarillado en los barrios y comunidades del cantón</t>
  </si>
  <si>
    <t>Mejorar el ornato de la ciudad y de las comunidades del cantón</t>
  </si>
  <si>
    <t>Construcción de parques infantiles y biosaludables en el centro cantonal y en las comunidades</t>
  </si>
  <si>
    <t>Construcción de infraestructura deportiva en las comunidades  (Estadios y multicanchas)</t>
  </si>
  <si>
    <t>Dotar de servicios de internet y teléfono convencional en las comunidades rurales</t>
  </si>
  <si>
    <t>Construir y concluir las casas comunales del cantón</t>
  </si>
  <si>
    <t>Reformar o derogar las tasas e impuestos a predios aplicadas mediante ordenanzas</t>
  </si>
  <si>
    <t>Desarrollar e implementar una ordenanza que promueva el ornato de la ciudad mediante la aplicación de incentivos para las familias y barrios</t>
  </si>
  <si>
    <t xml:space="preserve">Readecuar el mercado Municipal con la finalidad de mejorar la comercialización de productos agrícolas, pecuarios y artesanales </t>
  </si>
  <si>
    <t>Construcción de aceras, bordillos y pavimento en los diferentes barrios, parroquias y comunidades urbanas del cantón mediante un trabajo comunitario</t>
  </si>
  <si>
    <t>Adquisición de terrenos para varias obras de interés, social y comercial y deportivo</t>
  </si>
  <si>
    <t>Implementar un proyecto para la construcción de un centro comercial con el apoyo de la inversión público-privada</t>
  </si>
  <si>
    <t xml:space="preserve">Implementar un proyecto de parque lineal a las riveras del rio Pan de Azucar </t>
  </si>
  <si>
    <t>Atender la vialidad urbana y rural en el marco de las competencias exclusivas y concurrentes, el acceso a la comunicación telefónica e internet en el sector rural con la dotación de un equipo adecuado, así como gestionar el servicio de energía para los sectores rurales más alejados.</t>
  </si>
  <si>
    <t xml:space="preserve">Adquisición de un equipo caminero para atender la vialidad urbana y rural del cantón en el marco de las competencias exclusivas y concurrentes </t>
  </si>
  <si>
    <t>Gestión para la construcción de un puente carrosable hacia San Carlos de Limón</t>
  </si>
  <si>
    <t>Gestión para la apertura y afirmado de la vía hacia San Carlos de Limón y todas las comunidades pertenecientes a la parroquia en el marco de un convenio con el Gobierno Provincial</t>
  </si>
  <si>
    <t>Construcción de un camino ecológico desde San Pedro de Upunkius hasta Numpatkaim con refugios</t>
  </si>
  <si>
    <t>Mantenimiento de la vialidad urbana y rural en el marco de las competencias exclusivas y concurrentes en coordinación con los otros niveles de gobierno</t>
  </si>
  <si>
    <t>Mejoramientos de los caminos ecológicos de uso público</t>
  </si>
  <si>
    <t xml:space="preserve">Gestión para la dotación del servicio de energía a las comunidades y fincas productivas </t>
  </si>
  <si>
    <t>Mejoramiento de la vialidad rural a través del asfaltado de las comunidades que están al margen de la troncal Amazónica (Piamonte, Libertad y Marianita)</t>
  </si>
  <si>
    <t>Apertura de calles y pavimento rígido en el centro cantonal y centros parroquiales</t>
  </si>
  <si>
    <t>Dotación de servicios de internet y teléfono convencional en las comunidades más alejadas</t>
  </si>
  <si>
    <t>Construcción de vialidad a las fincas agrícolas y ganaderas para mejorar la producción y comercialización</t>
  </si>
  <si>
    <t>Reorganizar de manera adecuada la estructura organizacional de la institución y el talento humano existente, empleando medios tecnológicos modernos que faciliten la comunicación tanto interno como externo, optimizando de esa manera, los trámites e información, así como la participación ciudadana y el acceso público a la información.</t>
  </si>
  <si>
    <t>Actualizar el Plan de Ordenamiento Territorial del Cantón articulado  con el Plan provincial y el Plan Nacional Toda una Vida</t>
  </si>
  <si>
    <t>Reestructurar el modelo de gestión institucional para mejorar la eficiencia y eficacia, lo que incluye el orgánico funcional</t>
  </si>
  <si>
    <t>Reformar la ordenanza para la conformación del Concejo Cantonal de participación ciudadana</t>
  </si>
  <si>
    <t>Crear la Dirección de gestión ambiental, la dirección de desarrollo social y administrativa</t>
  </si>
  <si>
    <t>Fortalecer la planificación del presupuesto con la participación del Consejo Cantonal de participación ciudadana</t>
  </si>
  <si>
    <t>Implementar el Sistema Gobierno por Resultados (GPR) y de todas sus herramientas disponibles en la planificación, monitoreo y evaluación institucional</t>
  </si>
  <si>
    <t>Realizar un proceso de reingeniería del personal institucional a través de procesos de formación integral</t>
  </si>
  <si>
    <t>Mejorar la distribución de las oficinas conforme a la nueva estructura orgánico funcional de la Institución</t>
  </si>
  <si>
    <t>Adquirir el equipamiento para mejorar la capacidad tecnológica e informática de la institución</t>
  </si>
  <si>
    <t>Adquirir equipos, muebles y enseres para la ampliación de oficinas para la gestión institucional</t>
  </si>
  <si>
    <t>Educación Ambiental enfocados en el reciclaje, bioeconómia y protección ambiental.</t>
  </si>
  <si>
    <t>Seguimiento del cumplimiento de planes de manejo ambientales y  gestión para reparación y compensación por daños ambientales.</t>
  </si>
  <si>
    <t>Fortalecimiento de un vivero integral para conservación y soberania alimentaria.</t>
  </si>
  <si>
    <t xml:space="preserve">Estudios, monitoreo y ejecución de planes de contingencia para prevención y mitigación de desastres naturales. </t>
  </si>
  <si>
    <t>Implementación y fortalecimiento de fincas familiares agro ecológicas</t>
  </si>
  <si>
    <t>Fortalecimiento e implementación de ferias agroecológicas</t>
  </si>
  <si>
    <t>Desarrollo ganadero integral sostenible con enfoque de cambio climático</t>
  </si>
  <si>
    <t>Impulso para la  denominación de San Juan Bosco como destino turístico saludable.</t>
  </si>
  <si>
    <t>Construcción y mantenimiento de infraestuctura  de saneamiento ambiental en las comunidades del cantón</t>
  </si>
  <si>
    <t xml:space="preserve">Implementación de espacios deportivos en las comunidades del Cantón. </t>
  </si>
  <si>
    <t>Implementación y mantenimiento de Áreas Verdes en el centro Cantonal. Parque Infantil, Parque Lineal</t>
  </si>
  <si>
    <t>Construcción y Mantenimiento de espacios de encuentro común</t>
  </si>
  <si>
    <t>Construcción y Mantenimiento de espacios de interés social</t>
  </si>
  <si>
    <t>Gestión para la Implementación del Catastro Georeferenciado de las áreas urbanas del cantón</t>
  </si>
  <si>
    <t>Adquisicion del equipo caminero para la operación, mantenimiento y mejoramiento de la red vial en el cantón San Juan Bosco</t>
  </si>
  <si>
    <t>Contrucción de aceras y bordillos  en el centro cantonal y sus comunidades</t>
  </si>
  <si>
    <t>Mantenimiento de la red vial urbana, de la cabecera Cantonal y la Cabeceras Parroquiales</t>
  </si>
  <si>
    <t>Implementación de Senderos Ecológicos</t>
  </si>
  <si>
    <t>Ejecución de obras de movilidad y conectividad por administración directa</t>
  </si>
  <si>
    <t>Gestión para la Dotación de energia electrica en la zona rural del cantón</t>
  </si>
  <si>
    <t>Gestión para la Ampliación de la cobertura de servicio de internet, telefonia fija y movil a nivel cantonal.</t>
  </si>
  <si>
    <t xml:space="preserve">Educación sobre salud preventiva, sexual y reproductiva </t>
  </si>
  <si>
    <t>Gestión para el apoyo y protección integral de adultos mayores</t>
  </si>
  <si>
    <t>Gestión para el apoyo y protección integral de  personas con discapacidad</t>
  </si>
  <si>
    <t>Gestión para la inclusión social y productiva de los grupos vulnerables.</t>
  </si>
  <si>
    <t>Apoyo a los Centros de Desarrollo Infantil</t>
  </si>
  <si>
    <t>Apoyo a personas con enfermedades catastróficas</t>
  </si>
  <si>
    <t xml:space="preserve">Desarrollo de escuela deportiva de fútbol para el centro cantonal y las parroquias </t>
  </si>
  <si>
    <t>Recuperación de la identidad cultural y patrimonial del cantón</t>
  </si>
  <si>
    <t>Proyecto de talleres de arte y cultura cantonal</t>
  </si>
  <si>
    <t>Proyecto de actividades culturales de fin de año</t>
  </si>
  <si>
    <t>Proyecto  de arte decorativo de la ciudad nocturna</t>
  </si>
  <si>
    <t>SI</t>
  </si>
  <si>
    <t>Asamblea Ciudadana X
Instancia de Participación Ciudadana / Asamblea del Sistema de Participación</t>
  </si>
  <si>
    <t xml:space="preserve">Las asambleas ciudadanas participaron en los proceso de planificación del presupuesto participativo y en el proceso de rendición de cuentas </t>
  </si>
  <si>
    <t>REPRESENTACIÓN TERRITORIAL x
GRUPOS DE INTERES ESPECÍFICO
GRUPOS DE ATENCIÓN PRIORITARIA
GREMIAL
SOCIO ORGANIZATIVA
UNIDADES BÁSICAS DE PARTICIPACIÓN
GRUPOS ETARIOS
OTROS</t>
  </si>
  <si>
    <t>Se dispone de un plan de trabajo que se encuentra bajo ejecución por la Dirección de gestión ambietal en las areas de educación ambiental, turismo e investigación.</t>
  </si>
  <si>
    <t>Se ha desarrollado programas de capacitación con las  unidades educativas, instituciones públicas del cantón, en temas de reforestación, reciclaje, minería ilegal</t>
  </si>
  <si>
    <t xml:space="preserve">Se cuenta con la plataforma adecuada para la construcción del vivero. 
Se trabaja en la reproducción de plantas para el embellecimiento de las areas verdes </t>
  </si>
  <si>
    <t>El trabajo de clasificación de la basura se continúa realizando conforme a los estandades exigidos por la autoridad ambiental</t>
  </si>
  <si>
    <t xml:space="preserve">Se ha desarrollado programas de capacitación en musica, danza </t>
  </si>
  <si>
    <t xml:space="preserve">Se ha realizado la recopilación historica de los personajes fundadores del cantón </t>
  </si>
  <si>
    <t>4 CDI en funcionamiento</t>
  </si>
  <si>
    <t>Se ha conformado la Dirección de Desarrollo Social y la Junta Cantonal de protección de derechos para trabajar todo el temas de atención social y con los grupos de  atención prioritaria</t>
  </si>
  <si>
    <t>Existe un espacio disponible para residencia temporal a familias que son de comunidades fronterizas y se han realizado las adecuaciones necesarias para su funcionamiento</t>
  </si>
  <si>
    <t>En el año 2021 no se pudo implementar las escuelas por las restricciones del COVID19</t>
  </si>
  <si>
    <t>Se cuenta con un espacio adecuado para la atención  de personas adultas mayores del cantón</t>
  </si>
  <si>
    <t>Se apoyaron los centros de salud de San Juan Bosco para afrontar el COVID19, de igual manera se adecuó el centro de salud de San Carlos de Limón para la atención de la parroquia</t>
  </si>
  <si>
    <t>A través de un convenio con el MIES se brinda la atención social a los adultos mayores, personas con discapacidad y a los niños a través de los CDI</t>
  </si>
  <si>
    <t>Se apoya con buses escolares para estudiantes
se trabajó en el equipamiento  del personal de salud para la atención ante el COVID19</t>
  </si>
  <si>
    <t>A través de convenios con la Prefectura de Morona Santiago se han entregado insumos y pies de cria para los programas de soberania alimentaria y el mejoramiento genético de la ganadería</t>
  </si>
  <si>
    <t xml:space="preserve">Se desarrollaron ferias agricolas para que los emprendimientos del cantón puedan exponer y comercializar sus productos </t>
  </si>
  <si>
    <t xml:space="preserve">Se ha capacitado a ganaderos y agricultores sobre el manejo y cuidado de animales menores, mayores y cultivos </t>
  </si>
  <si>
    <t>se ha realizado, recoorridos con delegaciones de investigadores, instituciones, y turistas a los recursos turisticos del cantón, para exponer el potencial para diversos temas como la investigación de flora y fauna, turismo, emprendimientos, entre otros</t>
  </si>
  <si>
    <t>Se ha realizado las adecuaciones de 2 senderos ecologicos para el acceso a las cascadas de Marianita y Piamonte</t>
  </si>
  <si>
    <t>A traves de un convenio con la Prefectura de Morona Santiago se han implementado proyectos de soberanía alimentaria y de mejoramiento genético con las 4 parroquias rurales y 1 parroquia urbana.</t>
  </si>
  <si>
    <t>Se continúa con el plan de desechos solidos con un programa semanal de recoleccion por el centro cantonal y las parroquias</t>
  </si>
  <si>
    <t>Se ha implementado  sistemas de agua potable en Tsuntsuim, Santa Rosa y se han adecuado las captaciones de agua de Asau, Nayap</t>
  </si>
  <si>
    <t>se ha implementado  sistemas de alcantarillado en San Marcos, Asau y centro cantonal</t>
  </si>
  <si>
    <t>La dirección de gestión ambiental ha realizado el mantenimiento  de forma permanente de las diferentes areas del cantón</t>
  </si>
  <si>
    <t>Se construyó 1 parque infantil en el centro cantonal conforme a la planificación anual e establecida</t>
  </si>
  <si>
    <t>Se realizaron los estudios técnicos para las canchas de San Carlos, Kutukus</t>
  </si>
  <si>
    <t>Se han adecuado dos casas  comunales de Marianita y Numpatkaim conforme a la planificación  del presente año</t>
  </si>
  <si>
    <t>El servicio de internet se continúa entregando a 9 comunidades fronterizas</t>
  </si>
  <si>
    <t xml:space="preserve">En epocas de pandemia se exoneró los impuestos por 4 meses para alivar la carga economica de los contribuyentes </t>
  </si>
  <si>
    <t>El mercado municipal y el espacio cubierto has sido adecuados para favorecer la comercializacion y los eventos socioculturales que se realizan</t>
  </si>
  <si>
    <t xml:space="preserve">Se han realizado construcciones de aceras en el centro cantonal, kalaglas y Wacambeis conforme a la planificación establecida </t>
  </si>
  <si>
    <t>Se ha adquirido dos volquetes para renovar la maquinaria de la institución, queda pendiente una excavadora y una gallinera para cumplir la totalidad de lo planificado</t>
  </si>
  <si>
    <t>Se han cumplido todas las gestiones ante la prefectura para la apertura de la vialidad, y ademas se ha coordinado las mingas interinstitucionales para la apertura de vias por iniciativa comunitaria</t>
  </si>
  <si>
    <t>Se ha gestionado ante la Prefectura de Morona Santiago y se cuenta con los estudios. Actualmente se está en búsqueda de financiamiento con la CTEA</t>
  </si>
  <si>
    <t>GOBIERNO AUTONOMO DESCENTRALIZADO MUNICIPAL DE SAN JUAN BOSCO</t>
  </si>
  <si>
    <t>X</t>
  </si>
  <si>
    <t>MORONA SANTIAGO</t>
  </si>
  <si>
    <t>SAN JUAN BOSCO</t>
  </si>
  <si>
    <t xml:space="preserve">AV. 30 DE JUNIO </t>
  </si>
  <si>
    <t>alcaldia@sanjuanbosco.gob.ec</t>
  </si>
  <si>
    <t>www.sanjuanbosco.gob.ec</t>
  </si>
  <si>
    <t>BOLIVAR CHACON MALDONADO</t>
  </si>
  <si>
    <t>ALCALDE</t>
  </si>
  <si>
    <t>14 de mayo de 2019</t>
  </si>
  <si>
    <t>SERGIO PIRUCH TIBIPA</t>
  </si>
  <si>
    <t>DIRECTOR ADMINISTRATIVO</t>
  </si>
  <si>
    <t xml:space="preserve">El plan de equipamiento del mobiliario institucional para nuevas areas de trabajo o renovación de las areas se cumple comforme a lo planificado de forma anual </t>
  </si>
  <si>
    <t xml:space="preserve">El plan de equipamiento de equipos informátivos para nuevas areas de trabajo o renovación de las areas se cumple comforme a lo planificado de forma anual </t>
  </si>
  <si>
    <t>la distribución de los espacios para el funcionamiento de las diferentes areas de trabajo se realiza de forma coordinado en la medida de que se cuenta con el equipo necesario y el talento humano contratado</t>
  </si>
  <si>
    <t>La estructura del organico funcional planteado por la administración actual, permite abordar la totalidad de las competencias exclusivas que por ley corresponde. Ademas el talento humano cuenta con un programa de capacitación anual para la gestión y mejoramiento del conocimiento</t>
  </si>
  <si>
    <t>Se ha cumplido con la planificación de la ciudadanía para la elabroación del presupuesto anual participativo</t>
  </si>
  <si>
    <t>Se cuenta con las dos direcciones para trabajar las areas respectivas</t>
  </si>
  <si>
    <t>Se actualizó y conformó la Junta Cantonal de derechos para la atencion a los grupos vulnerables</t>
  </si>
  <si>
    <t>La estructura del organico funcional planteado por la administración actual, permite abordar la totalidad de las competencias exclusivas que por ley corresponde.</t>
  </si>
  <si>
    <t>Se cuenta con el PDOT actualizado para el periodo 2019-2023</t>
  </si>
  <si>
    <t>Se continúa con los trabajos de la apertura de vias agricolas en coordinación con las juntas parroquiales</t>
  </si>
  <si>
    <t xml:space="preserve">9  comunidades fronterizas han mejorado el acceso a las  TICS para mejorar la gestión y tramites institucionales </t>
  </si>
  <si>
    <t>Se ha realizado las gestiones conjuntas con las comunidades nayap y el Mirador para que la empresa pueda dotar del servicio en coordinación y bajo convenio con el GAD Municipal de San Juan Bosco</t>
  </si>
  <si>
    <t>Se ha cumplido toda la apertura y mantenimiento de los caminos ecologicos conforme a la planificación anual</t>
  </si>
  <si>
    <t xml:space="preserve">Las parroquias Santiago de Pananza, Pan de Azucar y Wacambeis han sido atentidas en el mantemiento de la vialidad urbana, ya sea de forma directa o en apoyo con maquinaria </t>
  </si>
  <si>
    <t>100&amp;</t>
  </si>
  <si>
    <t>Construcción y mantenimiento de alcantarillado Sanitario en las comunidades del cantón</t>
  </si>
  <si>
    <t>Mantenimiento y operación de residuos solidos</t>
  </si>
  <si>
    <t xml:space="preserve">Agua Potable  y entubada en el cantón </t>
  </si>
  <si>
    <t>Estudios Definitivos para la dotación de servicios básicos en las comunidades rurales del cantón.</t>
  </si>
  <si>
    <t xml:space="preserve">Gestion del transito, transporte terrestre y seguridad vial </t>
  </si>
  <si>
    <t>Articular los trabajos de mejoramiento de la superficie a nivel de lastrado de vías rurales con el Gobierno Provincial y Gobiernos Parroquiales</t>
  </si>
  <si>
    <t>Mantenimientos y mejoramiento de puentes y tarabitas</t>
  </si>
  <si>
    <t>Fortalecimiento a la seguridad ciudadadana y prevencion de riesgos.</t>
  </si>
  <si>
    <t>Desarrollo de campeonatos deportivos en parroquias del cantón</t>
  </si>
  <si>
    <t>NUMERO DE PERSONAS CAPACITADAS SOBRE MEDIDAS DE MITIGACION Y PROTECCION AL CAMBIO CLIMATICO</t>
  </si>
  <si>
    <t>NUMERO DE ZONAS DE RECARGA HIDRICA MEJORADAS</t>
  </si>
  <si>
    <t>Numero de planes de manejo implementados en el area de conservacion siete iglesias hasta finales del 2023</t>
  </si>
  <si>
    <t>Número de seguimientos de los planes de manejo de los proyectos mineros hasta el 2023</t>
  </si>
  <si>
    <t>Número de héctareas reforestadas en zonas degradadas y en áreas que requieren manejo silvopastoril hasta el 2023</t>
  </si>
  <si>
    <t>Número de vivero integral hasta el 2023</t>
  </si>
  <si>
    <t>Número de monitoreos de obras de mitigación hasta el 2023</t>
  </si>
  <si>
    <t>Número de planes para el fortalecimiento de capacidades de respuesta hasta el 2023</t>
  </si>
  <si>
    <t>Fomentar  el  conocimiento sobre información climática y cambio climático</t>
  </si>
  <si>
    <t>MEJORAR LAS AREAS DE RECARGA HIDRICA Y FUENTES DE CAPTACION DEL CANTON</t>
  </si>
  <si>
    <t>Promover el ecoturismo, y conservación del ecosistema y aprovechar las actividad turistica como fuente de trabajo local</t>
  </si>
  <si>
    <t>Promover la conservación, el restablecimiento y el uso sostenible de los ecosistemas del cantón</t>
  </si>
  <si>
    <t>Reforestar y restaurar áreas de protección y conservación</t>
  </si>
  <si>
    <t>Fortalecer el vivero integral para recuperación de especies</t>
  </si>
  <si>
    <t xml:space="preserve">Elaborar el estudio para el monitoreo y ejecución de planes de contingencia para prevención y mitigación de desastres naturales. </t>
  </si>
  <si>
    <t>Identificar los riesgos climáticos que afectan a la comunidad</t>
  </si>
  <si>
    <t xml:space="preserve">Contribuir al conocimiento de la población sobre los derechos humanos </t>
  </si>
  <si>
    <t xml:space="preserve">Contribuir a la educación preventiva, sexual y reproductiva de niños, niñas y jóvenes </t>
  </si>
  <si>
    <t>Contribuir a la prevención de alcoholismo y drogadicción de la población especialmente de la juvenil</t>
  </si>
  <si>
    <t>Incentivar al desarrollo de prácticas deportivas para precautelar la salud de la población</t>
  </si>
  <si>
    <t xml:space="preserve">el total de la meta corresponde al numero de eventos realizados </t>
  </si>
  <si>
    <t>Número de talleres ejecutados sobre los derechos humanos</t>
  </si>
  <si>
    <t>Número de talleres ejecutados sobre educación preventiva, sexual y reproductiva</t>
  </si>
  <si>
    <t>Número de talleres ejecutados sobre la prevención de alcoholismo y drogadicción</t>
  </si>
  <si>
    <t>Número de participantes por año en la bailoterapia para el centro cantonal y sus parroquias</t>
  </si>
  <si>
    <t>Reforestación, manejo de microcuentas</t>
  </si>
  <si>
    <t>Plan de contigencia ante desastres naturales en el area urbana</t>
  </si>
  <si>
    <t>Gestión para el apoyo y protección integral de personas con discapacidad</t>
  </si>
  <si>
    <t xml:space="preserve">Gestión para la ejecución de campañas de alfabetización </t>
  </si>
  <si>
    <t>Número de personas adultas mayores atendidas integralmente por año</t>
  </si>
  <si>
    <t>Número de personas con discapacidad atendidas integralmente por año</t>
  </si>
  <si>
    <t>Número de talleres ejecutados sobre actividades productivas dirigidos a grupos vulnerables</t>
  </si>
  <si>
    <t>Número de niños atendidos anualmente en los CDI</t>
  </si>
  <si>
    <t>Numero de convenios</t>
  </si>
  <si>
    <t>Número de personas participantes en el proyecto de alfabetización</t>
  </si>
  <si>
    <t>Número de personas con enfermedades catastróficas apoyadas anualmente</t>
  </si>
  <si>
    <t xml:space="preserve">Fomentar prácticas deportivas de niños, niñas y jóvenes para su normal desarrollo mental y físico. </t>
  </si>
  <si>
    <t xml:space="preserve">Incentivar el arte musical  principalmente a los niños, niñas y jóvenes como parte de su identidad y desarrollo cultural y tradicional. </t>
  </si>
  <si>
    <t xml:space="preserve">Incentivar el arte de la danza principalmente a los niños, niñas y jóvenes como parte de su identidad y desarrollo cultural y tradicional. </t>
  </si>
  <si>
    <t>Aportar al rescate de la identidad ancestro culturales, tradicionales, gastronómicas y patrimoniales del cantón</t>
  </si>
  <si>
    <t>Número de participantes por año en la escuela de fútbol</t>
  </si>
  <si>
    <t>Número de participantes por año en la escuela de box</t>
  </si>
  <si>
    <t>Número de campeonatos deportivos desarrollados por año</t>
  </si>
  <si>
    <t>Número de ciclo paseos ejecutados por año</t>
  </si>
  <si>
    <t>Número de participantes por año en la escuela de música</t>
  </si>
  <si>
    <t>Número de participantes por año en la escuela de danza</t>
  </si>
  <si>
    <t>Número de eventos desarrollados por año para el rescate de la identidad ancestro culturales, tradicionales y patrimoniales del cantón</t>
  </si>
  <si>
    <t>Número de talleres desarrollados sobre arte y cultura</t>
  </si>
  <si>
    <t>Número de eventos desarrollados anualmente sobre arte decorativo de la ciudad nocturna</t>
  </si>
  <si>
    <t>Fortalecer los emprendimientos productivos existentes y la creación de nuevos para contribuir al desarrollo del cantón y capacitación en comercio digital</t>
  </si>
  <si>
    <t>Implementar y fortalecer fincas agroecológicas, para contribuir la soberanía alimentaria</t>
  </si>
  <si>
    <t>Dotar a los productores agropecuarios espacios para una comercialización de sus productos</t>
  </si>
  <si>
    <t>Impulsar el desarrollo ganadero de la zona con enfoque de cambio climático para mejorar su producción y productividad</t>
  </si>
  <si>
    <t>Obtener el estudio de factibilidad que permita desarrollar una planta de transformación de la carne.</t>
  </si>
  <si>
    <t>Permitir que los estudiantes de los últimos años aprendan y desarrollen técnicas agroprodcutivas acorde a la potencialdiad de la zona.</t>
  </si>
  <si>
    <t>Implementar el plan de turismo, para contribuir  a la promoción  y desarrollo del  potencial turístico del sector.</t>
  </si>
  <si>
    <t>Calificar a San Juan Bosco como destino para un Turismo Saludable</t>
  </si>
  <si>
    <t>Número de personas con emprendimientos productivos con enfoques de seguridad alimentaria.</t>
  </si>
  <si>
    <t>Número de fincas familiares  agroecologicas implementadas</t>
  </si>
  <si>
    <t>Número de ferias de prodcutores agropecaurios espacios para comercialización ejecutados</t>
  </si>
  <si>
    <t>Nro. Proyectos ganaderos con un manejo integral desarrollados</t>
  </si>
  <si>
    <t>Número de estudios realizados</t>
  </si>
  <si>
    <t>Número de proyectos implementados para generar capacidades locales para el fomento de producción agropecuaria y consumo responsable.</t>
  </si>
  <si>
    <t>Numero de proyectos implementados dentro del Plan Turístico</t>
  </si>
  <si>
    <t>Número de emprendedores vinculados a la promoción turística del cantón</t>
  </si>
  <si>
    <t>•Mantener la cobertura de alcantarillado en las comunidades urbanas del cantón.
• Dotar de sistemas de alcantarillado a las comunidades urbanas del cantón priorizadas en los nodos de articulación local. Dotar de alternativas para la eliminación de excretas en  las comunidades rurales.</t>
  </si>
  <si>
    <t>Sistema de alcantarillado implementado y Número de infraestructuras mantenidas y ejecutadas</t>
  </si>
  <si>
    <t xml:space="preserve"> Operación de residuos sólidos</t>
  </si>
  <si>
    <t>Plantas de tratamiento ejecutadas en al menos dos comunidades del cantón</t>
  </si>
  <si>
    <t xml:space="preserve">• Ampliar la cobertura de agua potable en las comunidades urbanas del cantón. </t>
  </si>
  <si>
    <t>NUMERO DE SISTEMAS DE AGUA IMPLEMENTADOS</t>
  </si>
  <si>
    <t>NUMERO DE ESTUDIOS DEFINITIVOS REALIZADOS</t>
  </si>
  <si>
    <t>• Mantener los espacios públicos como  zonas seguras, mantenidas y de fortalcecimiento al deporte y la recreación.</t>
  </si>
  <si>
    <t xml:space="preserve">• Fortalecer las Unidades Educativas del milenio y repotenciar los centros educativos existentes a nivel cantonal.
• Gestionar a nivel regional la ampliación de la cobertura de salud y gestionar el fortalecimiento de los Subcentros de Salud existentes en el cantón
</t>
  </si>
  <si>
    <t>número de espacios deportivos ejecutados y mantenidos</t>
  </si>
  <si>
    <t>número de espacios de areas verdes ejecutados y mantenidos</t>
  </si>
  <si>
    <t>número de espacios publicos ejecutados y mantenidos</t>
  </si>
  <si>
    <t>gestión realizada ante las entidades (parque lineal)</t>
  </si>
  <si>
    <t>gestión realizada ante las entidades (infraestructura de salud)</t>
  </si>
  <si>
    <t>estudio e implementacion realizada (Cementerio)</t>
  </si>
  <si>
    <t>gestión realizada ante las entidades (camal municipal)</t>
  </si>
  <si>
    <t>gestión realizada ante las entidades (Espacios de interés social)</t>
  </si>
  <si>
    <t>• Gestionar ante el BDE el financiamiento de la implementación del catastro integral  geo referenciado</t>
  </si>
  <si>
    <t>• Impulsar la conservación y mantenimiento de los bienes patrimoniales</t>
  </si>
  <si>
    <t>gestión realizada ante las entidades (MIDUVI)</t>
  </si>
  <si>
    <t>gestión realizada ante las entidades (catastro)</t>
  </si>
  <si>
    <t>gestión realizada ante el INPC (Estudio inventario patrimonial)</t>
  </si>
  <si>
    <t>gestión realizada ante el INPC (Patrimonio intangible)</t>
  </si>
  <si>
    <t>señalizacion realizada</t>
  </si>
  <si>
    <t>equipo caminero disponible</t>
  </si>
  <si>
    <t>número de puentes ejecutados y mantenidos</t>
  </si>
  <si>
    <t>número de luminarias instaladas</t>
  </si>
  <si>
    <t>comunidades que cuentan con energia eléctrica</t>
  </si>
  <si>
    <t>nivel de cobertura de internet en las comunidades del canton</t>
  </si>
  <si>
    <t>número de km ejecutados (Aceras)</t>
  </si>
  <si>
    <t>número de km ejecutados (senderos)</t>
  </si>
  <si>
    <t>número de km ejecutados (lastrado prefectura)</t>
  </si>
  <si>
    <t>número de km ejecutados (asfalto Prefectura)</t>
  </si>
  <si>
    <t>número de km ejecutados (vialidad urbana)</t>
  </si>
  <si>
    <t>número de km ejecutados (Puente San Carlos)</t>
  </si>
  <si>
    <t>• Mantener en condiciones optimas el sistema vial urbano en el cantón y gestionar la construcción de puentes y tarabitas que comuniquen a los poblados más aislados.</t>
  </si>
  <si>
    <t xml:space="preserve">• Gestionar ante la Prefectura Provincial el mantenimiento vial. Con ello se pretende ampliar las redes de transporte público y privado.
•  Ampliar el sistema vial en el cantón y gestionar la construcción de puentes que comuniquen a los poblados más aislados y ampliar las redes de comunicación vial.
• Mejoramientos de los caminos ecológicos de uso público
</t>
  </si>
  <si>
    <t xml:space="preserve">• Brindar el servicio de internet gratuito a las comunidades más alejadas del cantón
• Gestionar ante el Ministerio de Energía y Recursos Naturales No Renovables la ampliacion de cobertura de servicio eléctrico
</t>
  </si>
  <si>
    <t>Actualizar el marco normativo de compentencia municipal acorde a la actual legislación</t>
  </si>
  <si>
    <t>Mejorar los niveles de  eficiencia y eficacia</t>
  </si>
  <si>
    <t>Número de ordenanzas vigentes/ Núimero ordenanzas actualizadas o creadas</t>
  </si>
  <si>
    <t>Nivel de cumplimiento de la planificación anual</t>
  </si>
  <si>
    <t>https://www.sanjuanbosco.gob.ec/index.php/mnu-transparencia2/mnu-lotaip-2</t>
  </si>
  <si>
    <t>https://www.sanjuanbosco.gob.ec/index.php/mnu-transparencia2/rendicion-de-cuentas</t>
  </si>
  <si>
    <t>https://www.sanjuanbosco.gob.ec/images/PERIODO_2022/Rendicion_Cuentas/Proceso_de_Rendici%C3%B3n_de.PDF</t>
  </si>
  <si>
    <t>https://www.facebook.com/BolivarChaconEC/videos/402311208109417</t>
  </si>
  <si>
    <t>https://www.sanjuanbosco.gob.ec/images/PERIODO_2022/Rendicion_Cuentas/01_PREGUNTAS_CIUDADANAS.pdf</t>
  </si>
  <si>
    <t>https://www.sanjuanbosco.gob.ec/images/PERIODO_2022/Rendicion_Cuentas/01_APROBACI%C3%93N_RENDICION_CUENTAS.PDF</t>
  </si>
  <si>
    <t>https://www.sanjuanbosco.gob.ec/images/PERIODO_2022/Rendicion_Cuentas/01_ACTA_ASAMBLEA_CIUDADANA_RENDICI%C3%93N_DE_CUENTAS_2021.PDF</t>
  </si>
  <si>
    <t>https://www.sanjuanbosco.gob.ec/images/PERIODO_2022/Rendicion_Cuentas/INFORME_DE_RENDICI%C3%93N_DE_CUENTAS.pdf</t>
  </si>
  <si>
    <t>https://www.sanjuanbosco.gob.ec/images/PERIODO_2022/Rendicion_Cuentas/INFORME_PRELIMINAR_DE_RENDICI%C3%93N_DE_CUENTAS_2021_GAD_SJB.pdf</t>
  </si>
  <si>
    <t xml:space="preserve">No hubo observaciones </t>
  </si>
  <si>
    <t>No hubo sugenrencias</t>
  </si>
  <si>
    <t>Limpie</t>
  </si>
  <si>
    <t>Limpieza de las zonas de recarga hidrica</t>
  </si>
  <si>
    <t>Mejora los procesos de gestión ambiental del cantón</t>
  </si>
  <si>
    <t>Actividades realizadas por la implementación del plan de manejo del area</t>
  </si>
  <si>
    <t>Zonas reforestadas en el cantón</t>
  </si>
  <si>
    <t>Vivero forestal del cantón en producción</t>
  </si>
  <si>
    <t>Talleres de socialización sobre derechos</t>
  </si>
  <si>
    <t>El sistema de protección de derechos en servicio del cantón</t>
  </si>
  <si>
    <t>Bailoterapia para el fomento de la salud de la población</t>
  </si>
  <si>
    <t>Atención al programa del adulto mayor</t>
  </si>
  <si>
    <t>Atención al programa de discapacidad</t>
  </si>
  <si>
    <t>El sistema de atención al sector vulnerable en funcionamiento</t>
  </si>
  <si>
    <t>Apoyo a los niños del area rural en el tema de transporte</t>
  </si>
  <si>
    <t>Apoyo a los niños el los centros de desarrollo infantil</t>
  </si>
  <si>
    <t>Apoyo al cuerpo de bomberos</t>
  </si>
  <si>
    <t>Apoyo  a sectores vulnerables</t>
  </si>
  <si>
    <t>K.  PRESERVAR, MANTENER Y DIFUNDIR EL PATRIMONIO ARQUITECTÓNICO, CULTURAL Y NATURAL DEL CANTÓN Y CONSTRUIR LOS ESPACIOS PÚBLICOS PARA ESTOS FINES;  COMPETENCIAS EXCLUSIVAS</t>
  </si>
  <si>
    <t>a) Planificar, junto con otras instituciones del sector público y actores de la sociedad, el desarrollo
cantonal y formular los correspondientes planes de ordenamiento territorial, de manera articulada
con la planificación nacional, regional, provincial y parroquial, con el fin de regular el uso y la
ocupación del suelo urbano y rural, en el marco de la interculturalidad y plurinacionalidad y el respeto
a la diversidad;</t>
  </si>
  <si>
    <t>Competencias exclusivas de los gobiernos provinciales que se ejecuta en coordinación con los otros niveles de gobierno</t>
  </si>
  <si>
    <t>G) PLANIFICAR, CONSTRUIR Y MANTENER LA INFRAESTRUCTURA FÍSICA Y LOS EQUIPAMIENTOS DE LOS ESPACIOS PÚBLICOS DESTINADOS AL DESARROLLO SOCIAL, CULTURAL Y DEPORTIVO, DE ACUERDO CON LA LEY. PREVIA AUTORIZACIÓN DEL ENTE RECTOR DE LA POLÍTICA PUBLICA, A TRAVÉS DE CONVENIO, LOS GOBIERNOS AUTÓNOMOS DESCENTRALIZADOS MUNICIPALES PODRÁN CONSTRUIR Y MANTENER INFRAESTRUCTURA FÍSICA Y LOS EQUIPAMIENTOS DE SALUD Y EDUCACIÓN, EN SU JURISDICCIÓN TERRITORIAL.</t>
  </si>
  <si>
    <t>B) EJERCER EL CONTROL SOBRE EL USO Y OCUPACIÓN DEL SUELO EN EL CANTÓN;  COMPETENCIAS EXCLUSIVAS</t>
  </si>
  <si>
    <t>H) PRESERVAR, MANTENER Y DIFUNDIR EL PATRIMONIO ARQUITECTÓNICO, CULTURAL Y NATURAL DEL CANTÓN Y CONSTRUIR LOS ESPACIOS PÚBLICOS PARA ESTOS FINES;</t>
  </si>
  <si>
    <t xml:space="preserve">H) PRESERVAR, MANTENER Y DIFUNDIR EL PATRIMONIO ARQUITECTÓNICO, CULTURAL Y NATURAL DEL CANTÓN Y CONSTRUIR LOS ESPACIOS PÚBLICOS PARA ESTOS FINES; </t>
  </si>
  <si>
    <t>no aplica</t>
  </si>
  <si>
    <t>Eventos deportivos realizados en l centro cantonal y comunidades</t>
  </si>
  <si>
    <t xml:space="preserve">Proteger integralmente a los niños, niñas y adolescentes, y jóvenes que se encuentran en condición de vulnerabilidad </t>
  </si>
  <si>
    <t xml:space="preserve">Protege integralmente a los niños, niñas y adolescentes, y jóvenes que se encuentran en condición de vulnerabilidad </t>
  </si>
  <si>
    <t>Garantiza y protege la autodeterminación cultural, los saberes ancestrales, el patrimonio tangible e intangible y la memoria social de los pueblos y nacionalidades.</t>
  </si>
  <si>
    <t>Actividad orientada a brindar alternivas a la juventud para el aprovechamiento de su tiempo libre</t>
  </si>
  <si>
    <t>Se desarrolló eventos culturales en el centro cantonal en el marco del aniversario de fundación de cantonización</t>
  </si>
  <si>
    <t xml:space="preserve">Se realiza un concurso de la casa navideña mejor iluminada </t>
  </si>
  <si>
    <t>Impulsa actividades económicas que conserven empleos y fomenten la generación de nuevas plazas, así como la disminución progresiva del subempleo y desempleo</t>
  </si>
  <si>
    <t>Programas de seguridad y soberanía alimentaria entregado a las familias</t>
  </si>
  <si>
    <t>Trabajo coordinado con los diferentes actores para impulsar sistemas agroalimentarios, con el objetivo de garantizar la alimentación para la población.</t>
  </si>
  <si>
    <t>Asistencia técnica en ganadería</t>
  </si>
  <si>
    <t>f) Fomentar las actividades productivas provinciales, especialmente las agropecuarias;</t>
  </si>
  <si>
    <t>Impulsar el turismo local fomentando un destino sostenible</t>
  </si>
  <si>
    <t>Se desarrolló actividades orientadas a fortalecer el turismo</t>
  </si>
  <si>
    <t>Prestar los servicios públicos de agua potable, alcantarillado, depuración de aguas residuales, manejo de desechos sólidos y actividades de saneamiento ambiental.</t>
  </si>
  <si>
    <t>Continuidad del reciclaje de la basura</t>
  </si>
  <si>
    <t>se ha construido sistemas de alcantarillado y baños públicos</t>
  </si>
  <si>
    <t>Se ha construido plantas de tratamiento</t>
  </si>
  <si>
    <t>Se han construido y mejorado sistemas de agua entubada y potable</t>
  </si>
  <si>
    <t>Se realizaron proyectos de saneamiento ambiental para presentar a la CTEA y para ejecución directa</t>
  </si>
  <si>
    <t>Planificar, construir y mantener la infraestructura física y los equipamientos y espacios públicos destinados al desarrollo social, cultural y deportivo.</t>
  </si>
  <si>
    <t xml:space="preserve">se contruyeron canchas multiples, espacios cubiertos </t>
  </si>
  <si>
    <t>mantemiento de los parques existentes en el cantón</t>
  </si>
  <si>
    <t>Se contruyeron casas comunales, adecuaciones de espacios públicos de las comunidades del cantón</t>
  </si>
  <si>
    <t>Se adecuaron espacios para la atención emergente del COVID</t>
  </si>
  <si>
    <t>Se mejoró las adecuaciones de los CDI</t>
  </si>
  <si>
    <t>Garantizar y proteger la autodeterminación cultural, los saberes ancestrales, el patrimonio tangible e intangible</t>
  </si>
  <si>
    <t>Espacios de trabajo para fortalecer el patrimonio cultural</t>
  </si>
  <si>
    <t>Planificar, construir y mantener la vialidad urbana-rural y la conectividad del sector rural</t>
  </si>
  <si>
    <t>Se realizó una señalética vial en el cantón</t>
  </si>
  <si>
    <t>Adquisición de maquinaria y mantenimiento para atender la vialidad rural</t>
  </si>
  <si>
    <t>Se realizaron trabajos de mantenimiento vial en el centro cantonal y centros parroquiales</t>
  </si>
  <si>
    <t>Se realizaron trabajos de mantenimiento vial en el sector rural en convenio de la prefectura</t>
  </si>
  <si>
    <t>Se adecuaron los caminos ecologicos de acceso a comunidades y fincas productivas</t>
  </si>
  <si>
    <t>construción de las veredas en el centro cantonal y comunidades</t>
  </si>
  <si>
    <t>Cosntrucción y mantenimiento  de puentes en la parroquia</t>
  </si>
  <si>
    <t>se realiza las gestiones ante EERSSA</t>
  </si>
  <si>
    <t>Se mantiene el servicio de internet en las comunidades en el cantón</t>
  </si>
  <si>
    <t>Promover el desarrollo sustentable del cantón, a través del acceso a las tecnologías de la información y comunicación.</t>
  </si>
  <si>
    <t>Impulsar el establecimiento de mecanismos de control social en los asuntos del interés público (</t>
  </si>
  <si>
    <t>ordenanas tratadas para la reforma y creación de ordenanzas en el concejo</t>
  </si>
  <si>
    <t>Evaluación de los servidores públicos</t>
  </si>
  <si>
    <t>Implementar el plan de desarrollo cantonal a través de un modelo de gestión eficiente y eficaz que permita la ejecución de las competencias institucionales y de acuerdo a los diferentes ejes de desarrollo, en coordinación con otros niveles de gobiernos locales, instituciones públicas, privadas y el apoyo de la cooperación internacional.</t>
  </si>
  <si>
    <t>La transferencias de recursos públicos que por ley le corresponde entregar al gobierno centrala los gobiernos autónomos tiene el retraso de un año calendario aproximadamente y sumado a la crisis economica y sanitaria, los recursos no llegaron a tiempo para la ejecución de los proyectos</t>
  </si>
  <si>
    <t>NO APLICA</t>
  </si>
  <si>
    <t>https://www.sanjuanbosco.gob.ec/images/PERIODO_2022/Rendicion_Cuentas/02_POA_2021_GAD_SAN_JUAN_BOSCO_1.xlsx</t>
  </si>
  <si>
    <t>www.sanjuanbosco.gob.ec/index.php/mnu-transparencia2/rendicion-de-cuentas</t>
  </si>
  <si>
    <t>Describa los resultados alcanzados por el Sistema de Participación: www.sanjuanbosco.gob.ec/index.php/mnu-transparencia2/rendicion-de-cuentas</t>
  </si>
  <si>
    <t xml:space="preserve">RENDIR CUENTAS DE LA GESTION </t>
  </si>
  <si>
    <t xml:space="preserve">LA PANIFICACION TERRITORIAL INCLUYE LAS NECESIDADES DE LOS DIFERENTES SECTORES EN LAS CUALES INTERNINO EN LAS AREAS DE CONPETENCIA DEL GAD, SIN ENBARGO LAS TRSNFERENCIAS Y DISPONIBILIDAD DE RECURSOS NO SON SUFICIENTES PARA CUMPLIR TODOS LOS REQUERIMIENTOS PLANTEADOS POR LOS CIUDADADOS EN CADA PERIODO. </t>
  </si>
  <si>
    <t>Solo si contestó SI : 
Se despliega el requerimiento de datos del nombre del representante, mail y teléfono. MARCO GARZON, 0994292383, marcogarzon@hotmail.com</t>
  </si>
  <si>
    <t>no</t>
  </si>
  <si>
    <t>DESIGNACION DEL COMITÉ EN LA ASAMBLE LOCAL</t>
  </si>
  <si>
    <t>SE REALIZO REUNIONES DE TRABAJO PARA EVALUAR EL INFORME</t>
  </si>
  <si>
    <t>SE REALIZO REUNIONES DE TRABAJO PARA EVALUAR LA RESPUESTAS DEL INFORME</t>
  </si>
  <si>
    <t xml:space="preserve">SE REALIZO EL LLENADO CORRECTO DEL FORMULARIO </t>
  </si>
  <si>
    <t>DOCUMENTOS APROBADOS POR LA MAXIMA AUTORIDAD</t>
  </si>
  <si>
    <t>lista de días de anticipación: 
OPCIONES
15 DIAS</t>
  </si>
  <si>
    <t>https://www.sanjuanbosco.gob.ec/images/PERIODO_2022/Rendicion_Cuentas/Entrega_del_informe.pdf</t>
  </si>
  <si>
    <t>PARTICIPACION DE DIFERENTES AUTORIDADES</t>
  </si>
  <si>
    <t>MEDIANTE ASAMBLEA LOCAL</t>
  </si>
  <si>
    <t xml:space="preserve">lista desplegado:
31 MINUTOS 1 HORA
</t>
  </si>
  <si>
    <t>MEDIANTE LA PRESENTACION DE DIAPOSITIVAS</t>
  </si>
  <si>
    <t>CANTONAL</t>
  </si>
  <si>
    <t>DAVID VERA</t>
  </si>
  <si>
    <t>ADMINISTRADOR DEL SISTEMA INFORMATICO</t>
  </si>
  <si>
    <t>https://www.sanjuanbosco.gob.ec/images/PERIODO_2022/Rendicion_Cuentas/ANTEPROYECTO_PRESUPEUSTO_2021.xlsx</t>
  </si>
  <si>
    <t>https://drive.google.com/file/d/1WtT1F_gNMz6SVS_NUoZdlw4iDwxEYc_J/view</t>
  </si>
  <si>
    <t>TERRITORIO</t>
  </si>
  <si>
    <t>https://www.sanjuanbosco.gob.ec/</t>
  </si>
  <si>
    <t>ASAMBLEA LOCAL</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</si>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</sst>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2" x14ac:knownFonts="1">
    <font>
      <sz val="11"/>
      <color theme="1"/>
      <name val="Calibri"/>
      <family val="2"/>
      <scheme val="minor"/>
    </font>
    <font>
      <sz val="10"/>
      <name val="Calibri"/>
      <family val="2"/>
      <scheme val="minor"/>
    </font>
    <font>
      <b/>
      <sz val="10"/>
      <name val="Calibri"/>
      <family val="2"/>
      <scheme val="minor"/>
    </font>
    <font>
      <sz val="11"/>
      <name val="Calibri"/>
      <family val="2"/>
      <scheme val="minor"/>
    </font>
    <font>
      <b/>
      <sz val="12"/>
      <name val="Calibri"/>
      <family val="2"/>
      <scheme val="minor"/>
    </font>
    <font>
      <sz val="9"/>
      <name val="Arial Unicode MS"/>
      <family val="2"/>
    </font>
    <font>
      <b/>
      <sz val="9"/>
      <name val="Arial Unicode MS"/>
      <family val="2"/>
    </font>
    <font>
      <sz val="11"/>
      <color theme="1"/>
      <name val="Calibri"/>
      <family val="2"/>
      <scheme val="minor"/>
    </font>
    <font>
      <sz val="10"/>
      <color rgb="FF000000"/>
      <name val="Calibri"/>
      <family val="2"/>
      <scheme val="minor"/>
    </font>
    <font>
      <u/>
      <sz val="11"/>
      <color theme="10"/>
      <name val="Calibri"/>
      <family val="2"/>
      <scheme val="minor"/>
    </font>
    <font>
      <sz val="8"/>
      <name val="Calibri"/>
      <family val="2"/>
      <scheme val="minor"/>
    </font>
    <font>
      <sz val="10"/>
      <color rgb="FFFF0000"/>
      <name val="Calibri"/>
      <family val="2"/>
      <scheme val="minor"/>
    </font>
  </fonts>
  <fills count="9">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FFFF00"/>
        <bgColor indexed="64"/>
      </patternFill>
    </fill>
  </fills>
  <borders count="7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rgb="FF000000"/>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rgb="FF000000"/>
      </right>
      <top/>
      <bottom/>
      <diagonal/>
    </border>
    <border>
      <left style="thin">
        <color indexed="64"/>
      </left>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9" fillId="0" borderId="0" applyNumberFormat="0" applyFill="0" applyBorder="0" applyAlignment="0" applyProtection="0"/>
  </cellStyleXfs>
  <cellXfs count="321">
    <xf numFmtId="0" fontId="0" fillId="0" borderId="0" xfId="0"/>
    <xf numFmtId="0" fontId="1" fillId="5" borderId="7" xfId="0" applyFont="1" applyFill="1" applyBorder="1" applyAlignment="1">
      <alignment horizontal="center" vertical="center" wrapText="1"/>
    </xf>
    <xf numFmtId="0" fontId="1" fillId="3" borderId="14" xfId="0" applyFont="1" applyFill="1" applyBorder="1" applyAlignment="1">
      <alignment vertical="center" wrapText="1"/>
    </xf>
    <xf numFmtId="0" fontId="1" fillId="3" borderId="9" xfId="0" applyFont="1" applyFill="1" applyBorder="1" applyAlignment="1">
      <alignment vertical="center" wrapText="1"/>
    </xf>
    <xf numFmtId="0" fontId="1" fillId="3" borderId="5" xfId="0" applyFont="1" applyFill="1" applyBorder="1" applyAlignment="1">
      <alignment vertical="center" wrapText="1"/>
    </xf>
    <xf numFmtId="0" fontId="1" fillId="3" borderId="14" xfId="0" applyFont="1" applyFill="1" applyBorder="1" applyAlignment="1">
      <alignment horizontal="justify" vertical="center" wrapText="1"/>
    </xf>
    <xf numFmtId="0" fontId="1" fillId="4" borderId="4" xfId="0" applyFont="1" applyFill="1" applyBorder="1" applyAlignment="1">
      <alignment horizontal="justify" vertical="center" wrapText="1"/>
    </xf>
    <xf numFmtId="0" fontId="1" fillId="3" borderId="9" xfId="0" applyFont="1" applyFill="1" applyBorder="1" applyAlignment="1">
      <alignment horizontal="justify" vertical="center" wrapText="1"/>
    </xf>
    <xf numFmtId="0" fontId="1" fillId="4" borderId="10" xfId="0" applyFont="1" applyFill="1" applyBorder="1" applyAlignment="1">
      <alignment horizontal="justify" vertical="center" wrapText="1"/>
    </xf>
    <xf numFmtId="0" fontId="1" fillId="4" borderId="10"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Border="1" applyAlignment="1">
      <alignment vertical="center" wrapText="1"/>
    </xf>
    <xf numFmtId="0" fontId="1" fillId="6" borderId="41" xfId="0" applyFont="1" applyFill="1" applyBorder="1" applyAlignment="1">
      <alignment vertical="center" wrapText="1"/>
    </xf>
    <xf numFmtId="0" fontId="1" fillId="2" borderId="18" xfId="0" applyFont="1" applyFill="1" applyBorder="1" applyAlignment="1">
      <alignment horizontal="center" vertical="center" wrapText="1"/>
    </xf>
    <xf numFmtId="0" fontId="1" fillId="5" borderId="0" xfId="0" applyFont="1" applyFill="1" applyBorder="1" applyAlignment="1">
      <alignment horizontal="justify" vertical="center" wrapText="1"/>
    </xf>
    <xf numFmtId="0" fontId="2" fillId="3" borderId="21"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2" borderId="58" xfId="0" applyFont="1" applyFill="1" applyBorder="1" applyAlignment="1">
      <alignment vertical="center" wrapText="1"/>
    </xf>
    <xf numFmtId="0" fontId="2" fillId="2" borderId="56" xfId="0" applyFont="1" applyFill="1" applyBorder="1" applyAlignment="1">
      <alignment vertical="center" wrapText="1"/>
    </xf>
    <xf numFmtId="0" fontId="2" fillId="2" borderId="53" xfId="0" applyFont="1" applyFill="1" applyBorder="1" applyAlignment="1">
      <alignment vertical="center" wrapText="1"/>
    </xf>
    <xf numFmtId="0" fontId="2" fillId="2" borderId="13" xfId="0" applyFont="1" applyFill="1" applyBorder="1" applyAlignment="1">
      <alignment vertical="center" wrapText="1"/>
    </xf>
    <xf numFmtId="0" fontId="2" fillId="2" borderId="21" xfId="0" applyFont="1" applyFill="1" applyBorder="1" applyAlignment="1">
      <alignment vertical="center" wrapText="1"/>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3" borderId="21" xfId="0" applyFont="1" applyFill="1" applyBorder="1" applyAlignment="1">
      <alignment vertical="center" wrapText="1"/>
    </xf>
    <xf numFmtId="0" fontId="2" fillId="3" borderId="25" xfId="0" applyFont="1" applyFill="1" applyBorder="1" applyAlignment="1">
      <alignment vertical="center" wrapText="1"/>
    </xf>
    <xf numFmtId="0" fontId="2" fillId="3" borderId="26" xfId="0" applyFont="1" applyFill="1" applyBorder="1" applyAlignment="1">
      <alignment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65" xfId="0" applyFont="1" applyFill="1" applyBorder="1" applyAlignment="1">
      <alignment vertical="center" wrapText="1"/>
    </xf>
    <xf numFmtId="0" fontId="2" fillId="2" borderId="7" xfId="0" applyFont="1" applyFill="1" applyBorder="1" applyAlignment="1">
      <alignment vertical="center" wrapText="1"/>
    </xf>
    <xf numFmtId="0" fontId="2" fillId="2" borderId="66" xfId="0" applyFont="1" applyFill="1" applyBorder="1" applyAlignment="1">
      <alignment vertical="center" wrapText="1"/>
    </xf>
    <xf numFmtId="0" fontId="2" fillId="3" borderId="63" xfId="0" applyFont="1" applyFill="1" applyBorder="1" applyAlignment="1">
      <alignment vertical="center" wrapText="1"/>
    </xf>
    <xf numFmtId="0" fontId="2" fillId="3" borderId="31" xfId="0" applyFont="1" applyFill="1" applyBorder="1" applyAlignment="1">
      <alignment vertical="center" wrapText="1"/>
    </xf>
    <xf numFmtId="0" fontId="2" fillId="2" borderId="0" xfId="0" applyFont="1" applyFill="1" applyBorder="1" applyAlignment="1">
      <alignment horizontal="center" vertical="center" wrapText="1"/>
    </xf>
    <xf numFmtId="0" fontId="1" fillId="2" borderId="8" xfId="0" applyFont="1" applyFill="1" applyBorder="1" applyAlignment="1">
      <alignment vertical="center" wrapText="1"/>
    </xf>
    <xf numFmtId="0" fontId="2" fillId="2" borderId="58"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2" fillId="3" borderId="44" xfId="0" applyFont="1" applyFill="1" applyBorder="1" applyAlignment="1">
      <alignment vertical="center" wrapText="1"/>
    </xf>
    <xf numFmtId="0" fontId="2" fillId="3" borderId="18"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 fillId="4" borderId="17" xfId="0" applyFont="1" applyFill="1" applyBorder="1" applyAlignment="1">
      <alignment vertical="center" wrapText="1"/>
    </xf>
    <xf numFmtId="0" fontId="1" fillId="4" borderId="18" xfId="0" applyFont="1" applyFill="1" applyBorder="1" applyAlignment="1">
      <alignment vertical="center" wrapText="1"/>
    </xf>
    <xf numFmtId="0" fontId="1" fillId="2" borderId="8"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3" borderId="25" xfId="0" applyFont="1" applyFill="1" applyBorder="1" applyAlignment="1">
      <alignment vertical="center" wrapText="1"/>
    </xf>
    <xf numFmtId="0" fontId="3" fillId="5"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1" fillId="3" borderId="3" xfId="0" applyFont="1" applyFill="1" applyBorder="1" applyAlignment="1">
      <alignment horizontal="left" vertical="center" wrapText="1"/>
    </xf>
    <xf numFmtId="0" fontId="1" fillId="4" borderId="4" xfId="0" applyFont="1" applyFill="1" applyBorder="1" applyAlignment="1">
      <alignment vertical="center" wrapText="1"/>
    </xf>
    <xf numFmtId="0" fontId="1" fillId="3" borderId="5" xfId="0" applyFont="1" applyFill="1" applyBorder="1" applyAlignment="1">
      <alignment horizontal="left" vertical="center" wrapText="1"/>
    </xf>
    <xf numFmtId="0" fontId="1" fillId="4" borderId="6" xfId="0" applyFont="1" applyFill="1" applyBorder="1" applyAlignment="1">
      <alignment vertical="center" wrapText="1"/>
    </xf>
    <xf numFmtId="0" fontId="1" fillId="5" borderId="7"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8" xfId="0" applyFont="1" applyFill="1" applyBorder="1" applyAlignment="1">
      <alignment horizontal="center" vertical="center" wrapText="1"/>
    </xf>
    <xf numFmtId="0" fontId="1" fillId="3" borderId="3" xfId="0" applyFont="1" applyFill="1" applyBorder="1" applyAlignment="1">
      <alignment vertical="center" wrapText="1"/>
    </xf>
    <xf numFmtId="0" fontId="1" fillId="4" borderId="10" xfId="0" applyFont="1" applyFill="1" applyBorder="1" applyAlignment="1">
      <alignmen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1" fillId="5" borderId="15" xfId="0" applyFont="1" applyFill="1" applyBorder="1" applyAlignment="1">
      <alignment vertical="center" wrapText="1"/>
    </xf>
    <xf numFmtId="0" fontId="1" fillId="5" borderId="16" xfId="0" applyFont="1" applyFill="1" applyBorder="1" applyAlignment="1">
      <alignment vertical="center" wrapText="1"/>
    </xf>
    <xf numFmtId="0" fontId="1" fillId="5" borderId="0" xfId="0" applyFont="1" applyFill="1" applyAlignment="1">
      <alignment vertical="center" wrapText="1"/>
    </xf>
    <xf numFmtId="0" fontId="1" fillId="2" borderId="18" xfId="0" applyFont="1" applyFill="1" applyBorder="1" applyAlignment="1">
      <alignment horizontal="justify" vertical="center" wrapText="1"/>
    </xf>
    <xf numFmtId="0" fontId="1" fillId="2" borderId="8" xfId="0" applyFont="1" applyFill="1" applyBorder="1" applyAlignment="1">
      <alignment horizontal="justify" vertical="center" wrapText="1"/>
    </xf>
    <xf numFmtId="0" fontId="3" fillId="0" borderId="0" xfId="0" applyFont="1" applyBorder="1" applyAlignment="1">
      <alignment vertical="center" wrapText="1"/>
    </xf>
    <xf numFmtId="0" fontId="1" fillId="3" borderId="19" xfId="0" applyFont="1" applyFill="1" applyBorder="1" applyAlignment="1">
      <alignment vertical="center" wrapText="1"/>
    </xf>
    <xf numFmtId="0" fontId="1" fillId="3" borderId="20" xfId="0" applyFont="1" applyFill="1" applyBorder="1" applyAlignment="1">
      <alignment vertical="center" wrapText="1"/>
    </xf>
    <xf numFmtId="0" fontId="2" fillId="3" borderId="17" xfId="0" applyFont="1" applyFill="1" applyBorder="1" applyAlignment="1">
      <alignment horizontal="center" vertical="center" wrapText="1"/>
    </xf>
    <xf numFmtId="0" fontId="2" fillId="0" borderId="0" xfId="0" applyFont="1" applyAlignment="1">
      <alignment horizontal="left" vertical="center" wrapText="1"/>
    </xf>
    <xf numFmtId="0" fontId="1" fillId="3" borderId="18" xfId="0" applyFont="1" applyFill="1" applyBorder="1" applyAlignment="1">
      <alignment horizontal="left" vertical="center" wrapText="1"/>
    </xf>
    <xf numFmtId="0" fontId="3" fillId="0" borderId="0" xfId="0" applyFont="1"/>
    <xf numFmtId="0" fontId="1" fillId="0" borderId="47" xfId="0" applyFont="1" applyBorder="1" applyAlignment="1">
      <alignment horizontal="center" vertical="center" wrapText="1"/>
    </xf>
    <xf numFmtId="0" fontId="1" fillId="0" borderId="0" xfId="0" applyFont="1" applyBorder="1" applyAlignment="1">
      <alignment horizontal="justify"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16" xfId="0" applyFont="1" applyFill="1" applyBorder="1" applyAlignment="1">
      <alignment vertical="center" wrapText="1"/>
    </xf>
    <xf numFmtId="0" fontId="1" fillId="6" borderId="35" xfId="0" applyFont="1" applyFill="1" applyBorder="1" applyAlignment="1">
      <alignment horizontal="justify" vertical="center" wrapText="1"/>
    </xf>
    <xf numFmtId="0" fontId="1" fillId="4" borderId="30" xfId="0" applyFont="1" applyFill="1" applyBorder="1" applyAlignment="1">
      <alignment horizontal="center" vertical="center" wrapText="1"/>
    </xf>
    <xf numFmtId="0" fontId="1" fillId="4" borderId="46" xfId="0" applyFont="1" applyFill="1" applyBorder="1" applyAlignment="1">
      <alignment horizontal="left" vertical="center" wrapText="1"/>
    </xf>
    <xf numFmtId="0" fontId="1" fillId="6" borderId="39" xfId="0" applyFont="1" applyFill="1" applyBorder="1" applyAlignment="1">
      <alignment horizontal="justify" vertical="center" wrapText="1"/>
    </xf>
    <xf numFmtId="0" fontId="3" fillId="4" borderId="16"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center" vertical="center" wrapText="1"/>
    </xf>
    <xf numFmtId="0" fontId="3" fillId="0" borderId="37" xfId="0" applyFont="1" applyBorder="1"/>
    <xf numFmtId="0" fontId="3" fillId="0" borderId="38" xfId="0" applyFont="1" applyBorder="1" applyAlignment="1">
      <alignment horizontal="center" vertical="center"/>
    </xf>
    <xf numFmtId="0" fontId="1" fillId="5" borderId="0" xfId="0" applyFont="1" applyFill="1" applyBorder="1" applyAlignment="1">
      <alignment horizontal="left" vertical="center" wrapText="1"/>
    </xf>
    <xf numFmtId="0" fontId="3" fillId="0" borderId="0" xfId="0" applyFont="1" applyBorder="1"/>
    <xf numFmtId="0" fontId="3" fillId="0" borderId="0" xfId="0" applyFont="1" applyBorder="1" applyAlignment="1">
      <alignment horizontal="center" vertical="center"/>
    </xf>
    <xf numFmtId="0" fontId="2" fillId="6" borderId="35"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6" borderId="3" xfId="0" applyFont="1" applyFill="1" applyBorder="1" applyAlignment="1">
      <alignment horizontal="justify" vertical="center" wrapText="1"/>
    </xf>
    <xf numFmtId="0" fontId="1" fillId="6" borderId="4" xfId="0" applyFont="1" applyFill="1" applyBorder="1" applyAlignment="1">
      <alignment horizontal="justify" vertical="center" wrapText="1"/>
    </xf>
    <xf numFmtId="0" fontId="1" fillId="6" borderId="55" xfId="0" applyFont="1" applyFill="1" applyBorder="1" applyAlignment="1">
      <alignment horizontal="justify" vertical="center" wrapText="1"/>
    </xf>
    <xf numFmtId="0" fontId="1" fillId="6" borderId="9" xfId="0" applyFont="1" applyFill="1" applyBorder="1" applyAlignment="1">
      <alignment horizontal="justify" vertical="center" wrapText="1"/>
    </xf>
    <xf numFmtId="0" fontId="1" fillId="6" borderId="10" xfId="0" applyFont="1" applyFill="1" applyBorder="1" applyAlignment="1">
      <alignment horizontal="justify" vertical="center" wrapText="1"/>
    </xf>
    <xf numFmtId="0" fontId="1" fillId="6" borderId="27" xfId="0" applyFont="1" applyFill="1" applyBorder="1" applyAlignment="1">
      <alignment horizontal="justify" vertical="center" wrapText="1"/>
    </xf>
    <xf numFmtId="0" fontId="2" fillId="6" borderId="9" xfId="0" applyFont="1" applyFill="1" applyBorder="1" applyAlignment="1">
      <alignment horizontal="justify" vertical="center" wrapText="1"/>
    </xf>
    <xf numFmtId="0" fontId="1" fillId="6" borderId="5" xfId="0" applyFont="1" applyFill="1" applyBorder="1" applyAlignment="1">
      <alignment horizontal="justify" vertical="center" wrapText="1"/>
    </xf>
    <xf numFmtId="0" fontId="1" fillId="6" borderId="6" xfId="0" applyFont="1" applyFill="1" applyBorder="1" applyAlignment="1">
      <alignment horizontal="justify" vertical="center" wrapText="1"/>
    </xf>
    <xf numFmtId="0" fontId="1" fillId="6" borderId="64" xfId="0" applyFont="1" applyFill="1" applyBorder="1" applyAlignment="1">
      <alignment horizontal="justify" vertical="center" wrapText="1"/>
    </xf>
    <xf numFmtId="0" fontId="1" fillId="0" borderId="0" xfId="0" applyFont="1" applyAlignment="1">
      <alignment horizontal="justify" vertical="center" wrapText="1"/>
    </xf>
    <xf numFmtId="0" fontId="1" fillId="3" borderId="52" xfId="0" applyFont="1" applyFill="1" applyBorder="1" applyAlignment="1">
      <alignment vertical="center" wrapText="1"/>
    </xf>
    <xf numFmtId="0" fontId="1" fillId="3" borderId="31" xfId="0" applyFont="1" applyFill="1" applyBorder="1" applyAlignment="1">
      <alignment vertical="center" wrapText="1"/>
    </xf>
    <xf numFmtId="0" fontId="1" fillId="3" borderId="39" xfId="0" applyFont="1" applyFill="1" applyBorder="1" applyAlignment="1">
      <alignment vertical="center" wrapText="1"/>
    </xf>
    <xf numFmtId="0" fontId="1" fillId="3" borderId="34" xfId="0" applyFont="1" applyFill="1" applyBorder="1" applyAlignment="1">
      <alignment vertical="center" wrapText="1"/>
    </xf>
    <xf numFmtId="0" fontId="1" fillId="6" borderId="9" xfId="0" applyFont="1" applyFill="1" applyBorder="1" applyAlignment="1">
      <alignment vertical="center" wrapText="1"/>
    </xf>
    <xf numFmtId="0" fontId="1" fillId="0" borderId="18" xfId="0" applyFont="1" applyBorder="1" applyAlignment="1">
      <alignment vertical="center" wrapText="1"/>
    </xf>
    <xf numFmtId="0" fontId="1" fillId="6" borderId="5" xfId="0" applyFont="1" applyFill="1" applyBorder="1" applyAlignment="1">
      <alignment vertical="center" wrapText="1"/>
    </xf>
    <xf numFmtId="0" fontId="1" fillId="3" borderId="62" xfId="0" applyFont="1" applyFill="1" applyBorder="1" applyAlignment="1">
      <alignment vertical="center" wrapText="1"/>
    </xf>
    <xf numFmtId="0" fontId="1" fillId="3" borderId="36" xfId="0" applyFont="1" applyFill="1" applyBorder="1" applyAlignment="1">
      <alignment vertical="center" wrapText="1"/>
    </xf>
    <xf numFmtId="0" fontId="2" fillId="3" borderId="23" xfId="0" applyFont="1" applyFill="1" applyBorder="1" applyAlignment="1">
      <alignment horizontal="center" vertical="center" wrapText="1"/>
    </xf>
    <xf numFmtId="0" fontId="1" fillId="4" borderId="22" xfId="0" applyFont="1" applyFill="1" applyBorder="1" applyAlignment="1">
      <alignment vertical="center" wrapText="1"/>
    </xf>
    <xf numFmtId="0" fontId="1" fillId="4" borderId="15" xfId="0" applyFont="1" applyFill="1" applyBorder="1" applyAlignment="1">
      <alignment vertical="center" wrapText="1"/>
    </xf>
    <xf numFmtId="0" fontId="1" fillId="0" borderId="23" xfId="0" applyFont="1" applyBorder="1" applyAlignment="1">
      <alignment vertical="center" wrapText="1"/>
    </xf>
    <xf numFmtId="0" fontId="1" fillId="0" borderId="40" xfId="0" applyFont="1" applyBorder="1" applyAlignment="1">
      <alignment vertical="center" wrapText="1"/>
    </xf>
    <xf numFmtId="0" fontId="1" fillId="0" borderId="15" xfId="0" applyFont="1" applyBorder="1" applyAlignment="1">
      <alignment vertical="center" wrapText="1"/>
    </xf>
    <xf numFmtId="0" fontId="1" fillId="4" borderId="40" xfId="0" applyFont="1" applyFill="1" applyBorder="1" applyAlignment="1">
      <alignment vertical="center" wrapText="1"/>
    </xf>
    <xf numFmtId="0" fontId="1" fillId="4" borderId="41" xfId="0" applyFont="1" applyFill="1" applyBorder="1" applyAlignment="1">
      <alignment vertical="center" wrapText="1"/>
    </xf>
    <xf numFmtId="0" fontId="2" fillId="2" borderId="22" xfId="0" applyFont="1" applyFill="1" applyBorder="1" applyAlignment="1">
      <alignment vertical="center" wrapText="1"/>
    </xf>
    <xf numFmtId="0" fontId="2" fillId="3" borderId="4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5" borderId="60" xfId="0" applyFont="1" applyFill="1" applyBorder="1" applyAlignment="1">
      <alignment vertical="center" wrapText="1"/>
    </xf>
    <xf numFmtId="0" fontId="2" fillId="5" borderId="40" xfId="0" applyFont="1" applyFill="1" applyBorder="1" applyAlignment="1">
      <alignment vertical="center" wrapText="1"/>
    </xf>
    <xf numFmtId="0" fontId="2" fillId="5" borderId="61" xfId="0" applyFont="1" applyFill="1" applyBorder="1" applyAlignment="1">
      <alignment vertical="center" wrapText="1"/>
    </xf>
    <xf numFmtId="0" fontId="2" fillId="2" borderId="23" xfId="0" applyFont="1" applyFill="1" applyBorder="1" applyAlignment="1">
      <alignment horizontal="left" vertical="center" wrapText="1"/>
    </xf>
    <xf numFmtId="0" fontId="2" fillId="5" borderId="0" xfId="0" applyFont="1" applyFill="1" applyBorder="1" applyAlignment="1">
      <alignment vertical="center" wrapText="1"/>
    </xf>
    <xf numFmtId="0" fontId="1" fillId="0" borderId="36" xfId="0" applyFont="1" applyBorder="1" applyAlignment="1">
      <alignment horizontal="justify" vertical="center" wrapText="1"/>
    </xf>
    <xf numFmtId="0" fontId="1" fillId="0" borderId="37" xfId="0" applyFont="1" applyBorder="1" applyAlignment="1">
      <alignment horizontal="justify" vertical="center" wrapText="1"/>
    </xf>
    <xf numFmtId="0" fontId="1" fillId="0" borderId="38" xfId="0" applyFont="1" applyBorder="1" applyAlignment="1">
      <alignment horizontal="justify" vertical="center" wrapText="1"/>
    </xf>
    <xf numFmtId="0" fontId="2" fillId="3" borderId="8" xfId="0" applyFont="1" applyFill="1" applyBorder="1" applyAlignment="1">
      <alignment vertical="center" wrapText="1"/>
    </xf>
    <xf numFmtId="0" fontId="2" fillId="3" borderId="41" xfId="0" applyFont="1" applyFill="1" applyBorder="1" applyAlignment="1">
      <alignment vertical="center" wrapText="1"/>
    </xf>
    <xf numFmtId="0" fontId="1" fillId="5" borderId="41" xfId="0" applyFont="1" applyFill="1" applyBorder="1" applyAlignment="1">
      <alignment horizontal="left" vertical="center" wrapText="1"/>
    </xf>
    <xf numFmtId="0" fontId="1" fillId="6" borderId="41" xfId="0" applyFont="1" applyFill="1" applyBorder="1" applyAlignment="1">
      <alignment horizontal="left" vertical="center" wrapText="1"/>
    </xf>
    <xf numFmtId="0" fontId="3" fillId="0" borderId="0" xfId="0" applyFont="1" applyBorder="1" applyAlignment="1">
      <alignment horizontal="center" vertical="center" wrapText="1"/>
    </xf>
    <xf numFmtId="0" fontId="1" fillId="2" borderId="0" xfId="0" applyFont="1" applyFill="1" applyBorder="1" applyAlignment="1">
      <alignment vertical="center" wrapText="1"/>
    </xf>
    <xf numFmtId="0" fontId="5" fillId="0" borderId="0" xfId="0" applyFont="1" applyAlignment="1">
      <alignment horizontal="justify" vertical="center" wrapText="1"/>
    </xf>
    <xf numFmtId="0" fontId="6" fillId="0" borderId="0" xfId="0" applyFont="1" applyAlignment="1">
      <alignment vertical="center" wrapText="1"/>
    </xf>
    <xf numFmtId="0" fontId="2" fillId="0" borderId="17"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wrapText="1"/>
    </xf>
    <xf numFmtId="0" fontId="1" fillId="0" borderId="22" xfId="0" applyFont="1" applyBorder="1" applyAlignment="1">
      <alignment horizontal="left" vertical="center" wrapText="1"/>
    </xf>
    <xf numFmtId="0" fontId="3" fillId="0" borderId="23" xfId="0" applyFont="1" applyBorder="1" applyAlignment="1">
      <alignment horizontal="left" vertical="center" wrapText="1"/>
    </xf>
    <xf numFmtId="0" fontId="1" fillId="4" borderId="17" xfId="0" applyFont="1" applyFill="1" applyBorder="1" applyAlignment="1">
      <alignment horizontal="center" vertical="center" wrapText="1"/>
    </xf>
    <xf numFmtId="0" fontId="1" fillId="3" borderId="0" xfId="0" applyFont="1" applyFill="1" applyBorder="1" applyAlignment="1">
      <alignment horizontal="left" vertical="center" wrapText="1"/>
    </xf>
    <xf numFmtId="0" fontId="1" fillId="3" borderId="28" xfId="0" applyFont="1" applyFill="1" applyBorder="1" applyAlignment="1">
      <alignment horizontal="center" vertical="center" wrapText="1"/>
    </xf>
    <xf numFmtId="0" fontId="1" fillId="3" borderId="63" xfId="0" applyFont="1" applyFill="1" applyBorder="1" applyAlignment="1">
      <alignment horizontal="center" vertical="center" wrapText="1"/>
    </xf>
    <xf numFmtId="0" fontId="1" fillId="2" borderId="18" xfId="0" applyFont="1" applyFill="1" applyBorder="1" applyAlignment="1">
      <alignment vertical="center" wrapText="1"/>
    </xf>
    <xf numFmtId="0" fontId="8" fillId="3" borderId="18" xfId="0" applyFont="1" applyFill="1" applyBorder="1" applyAlignment="1">
      <alignment vertical="center" wrapText="1"/>
    </xf>
    <xf numFmtId="9" fontId="2" fillId="3" borderId="18" xfId="2" applyFont="1" applyFill="1" applyBorder="1" applyAlignment="1">
      <alignment horizontal="center" vertical="center" wrapText="1"/>
    </xf>
    <xf numFmtId="43" fontId="1" fillId="3" borderId="46" xfId="1" applyFont="1" applyFill="1" applyBorder="1" applyAlignment="1">
      <alignment horizontal="center" vertical="center" wrapText="1"/>
    </xf>
    <xf numFmtId="4" fontId="1" fillId="4" borderId="50" xfId="0" applyNumberFormat="1" applyFont="1" applyFill="1" applyBorder="1" applyAlignment="1">
      <alignment horizontal="center" vertical="center" wrapText="1"/>
    </xf>
    <xf numFmtId="9" fontId="1" fillId="4" borderId="50" xfId="2" applyFont="1" applyFill="1" applyBorder="1" applyAlignment="1">
      <alignment horizontal="center" vertical="center" wrapText="1"/>
    </xf>
    <xf numFmtId="9" fontId="3" fillId="4" borderId="16" xfId="2" applyFont="1" applyFill="1" applyBorder="1" applyAlignment="1">
      <alignment vertical="center" wrapText="1"/>
    </xf>
    <xf numFmtId="0" fontId="1" fillId="3" borderId="52"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1" fillId="4" borderId="15" xfId="0" applyFont="1" applyFill="1" applyBorder="1" applyAlignment="1">
      <alignment horizontal="center" vertical="center" wrapText="1"/>
    </xf>
    <xf numFmtId="9" fontId="1" fillId="3" borderId="18" xfId="0" applyNumberFormat="1" applyFont="1" applyFill="1" applyBorder="1" applyAlignment="1">
      <alignment horizontal="center" vertical="center" wrapText="1"/>
    </xf>
    <xf numFmtId="9" fontId="1" fillId="3" borderId="18" xfId="2" applyFont="1" applyFill="1" applyBorder="1" applyAlignment="1">
      <alignment horizontal="center" vertical="center" wrapText="1"/>
    </xf>
    <xf numFmtId="0" fontId="4" fillId="2" borderId="2" xfId="0" applyFont="1" applyFill="1" applyBorder="1" applyAlignment="1">
      <alignment vertical="center" wrapText="1"/>
    </xf>
    <xf numFmtId="0" fontId="4" fillId="2" borderId="42" xfId="0" applyFont="1" applyFill="1" applyBorder="1" applyAlignment="1">
      <alignment vertical="center" wrapText="1"/>
    </xf>
    <xf numFmtId="0" fontId="4" fillId="2" borderId="16" xfId="0" applyFont="1" applyFill="1" applyBorder="1" applyAlignment="1">
      <alignment vertical="center" wrapText="1"/>
    </xf>
    <xf numFmtId="0" fontId="4" fillId="0" borderId="0" xfId="0" applyFont="1" applyFill="1" applyBorder="1" applyAlignment="1">
      <alignment vertical="center" wrapText="1"/>
    </xf>
    <xf numFmtId="0" fontId="3" fillId="0" borderId="0" xfId="0" applyFont="1" applyFill="1" applyBorder="1" applyAlignment="1">
      <alignment vertical="center" wrapText="1"/>
    </xf>
    <xf numFmtId="0" fontId="9" fillId="4" borderId="10" xfId="3" applyFill="1" applyBorder="1" applyAlignment="1">
      <alignment vertical="center" wrapText="1"/>
    </xf>
    <xf numFmtId="0" fontId="9" fillId="4" borderId="10" xfId="3" applyFill="1" applyBorder="1" applyAlignment="1">
      <alignment horizontal="center" vertical="center" wrapText="1"/>
    </xf>
    <xf numFmtId="0" fontId="1" fillId="3" borderId="18" xfId="0" applyFont="1" applyFill="1" applyBorder="1" applyAlignment="1">
      <alignment horizontal="center" vertical="center" wrapText="1"/>
    </xf>
    <xf numFmtId="43" fontId="1" fillId="3" borderId="50" xfId="1" applyFont="1" applyFill="1" applyBorder="1" applyAlignment="1">
      <alignment horizontal="center" vertical="center" wrapText="1"/>
    </xf>
    <xf numFmtId="43" fontId="1" fillId="4" borderId="50" xfId="1" applyFont="1" applyFill="1" applyBorder="1" applyAlignment="1">
      <alignment horizontal="center" vertical="center" wrapText="1"/>
    </xf>
    <xf numFmtId="4" fontId="11" fillId="4" borderId="50" xfId="0" applyNumberFormat="1" applyFont="1" applyFill="1" applyBorder="1" applyAlignment="1">
      <alignment horizontal="center" vertical="center" wrapText="1"/>
    </xf>
    <xf numFmtId="0" fontId="1" fillId="3" borderId="8" xfId="0" applyFont="1" applyFill="1" applyBorder="1" applyAlignment="1">
      <alignment vertical="center" wrapText="1"/>
    </xf>
    <xf numFmtId="0" fontId="1" fillId="3" borderId="22" xfId="0" applyFont="1" applyFill="1" applyBorder="1" applyAlignment="1">
      <alignment horizontal="center" vertical="center" wrapText="1"/>
    </xf>
    <xf numFmtId="9" fontId="1" fillId="3" borderId="22" xfId="0" applyNumberFormat="1" applyFont="1" applyFill="1" applyBorder="1" applyAlignment="1">
      <alignment horizontal="center" vertical="center" wrapText="1"/>
    </xf>
    <xf numFmtId="0" fontId="9" fillId="0" borderId="18" xfId="3" applyBorder="1" applyAlignment="1">
      <alignment vertical="center" wrapText="1"/>
    </xf>
    <xf numFmtId="0" fontId="9" fillId="4" borderId="41" xfId="3" applyFill="1" applyBorder="1" applyAlignment="1">
      <alignment vertical="center" wrapText="1"/>
    </xf>
    <xf numFmtId="14" fontId="1" fillId="6" borderId="41" xfId="0" applyNumberFormat="1" applyFont="1" applyFill="1" applyBorder="1" applyAlignment="1">
      <alignment vertical="center" wrapText="1"/>
    </xf>
    <xf numFmtId="0" fontId="9" fillId="0" borderId="41" xfId="3" applyBorder="1" applyAlignment="1">
      <alignment vertical="center" wrapText="1"/>
    </xf>
    <xf numFmtId="0" fontId="9" fillId="4" borderId="18" xfId="3" applyFill="1" applyBorder="1" applyAlignment="1">
      <alignment vertical="center" wrapText="1"/>
    </xf>
    <xf numFmtId="4" fontId="3" fillId="4" borderId="16" xfId="0" applyNumberFormat="1" applyFont="1" applyFill="1" applyBorder="1" applyAlignment="1">
      <alignment vertical="center" wrapText="1"/>
    </xf>
    <xf numFmtId="4" fontId="3" fillId="0" borderId="16" xfId="0" applyNumberFormat="1" applyFont="1" applyBorder="1" applyAlignment="1">
      <alignment vertical="center" wrapText="1"/>
    </xf>
    <xf numFmtId="0" fontId="1" fillId="3" borderId="8"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5" borderId="23" xfId="0" applyFont="1" applyFill="1" applyBorder="1" applyAlignment="1">
      <alignment vertical="center" wrapText="1"/>
    </xf>
    <xf numFmtId="0" fontId="1" fillId="5" borderId="18" xfId="0" applyFont="1" applyFill="1" applyBorder="1" applyAlignment="1">
      <alignment horizontal="center" vertical="center" wrapText="1"/>
    </xf>
    <xf numFmtId="0" fontId="1" fillId="5" borderId="18" xfId="0" applyFont="1" applyFill="1" applyBorder="1" applyAlignment="1">
      <alignment vertical="center" wrapText="1"/>
    </xf>
    <xf numFmtId="0" fontId="3" fillId="5" borderId="16" xfId="0" applyFont="1" applyFill="1" applyBorder="1" applyAlignment="1">
      <alignment horizontal="center" vertical="center" wrapText="1"/>
    </xf>
    <xf numFmtId="4" fontId="3" fillId="5" borderId="16" xfId="0" applyNumberFormat="1" applyFont="1" applyFill="1" applyBorder="1" applyAlignment="1">
      <alignment vertical="center" wrapText="1"/>
    </xf>
    <xf numFmtId="0" fontId="9" fillId="4" borderId="16" xfId="3" applyFill="1" applyBorder="1" applyAlignment="1">
      <alignment vertical="center" wrapText="1"/>
    </xf>
    <xf numFmtId="0" fontId="9" fillId="4" borderId="46" xfId="3" applyFill="1" applyBorder="1" applyAlignment="1">
      <alignment horizontal="left" vertical="center" wrapText="1"/>
    </xf>
    <xf numFmtId="10" fontId="3" fillId="4" borderId="16" xfId="0" applyNumberFormat="1" applyFont="1" applyFill="1" applyBorder="1" applyAlignment="1">
      <alignment vertical="center" wrapText="1"/>
    </xf>
    <xf numFmtId="0" fontId="8" fillId="8" borderId="18" xfId="0" applyFont="1" applyFill="1" applyBorder="1" applyAlignment="1">
      <alignment vertical="center" wrapText="1"/>
    </xf>
    <xf numFmtId="43" fontId="1" fillId="8" borderId="46" xfId="1" applyFont="1" applyFill="1" applyBorder="1" applyAlignment="1">
      <alignment horizontal="center" vertical="center" wrapText="1"/>
    </xf>
    <xf numFmtId="10" fontId="3" fillId="8" borderId="16" xfId="0" applyNumberFormat="1" applyFont="1" applyFill="1" applyBorder="1" applyAlignment="1">
      <alignment vertical="center" wrapText="1"/>
    </xf>
    <xf numFmtId="0" fontId="3" fillId="8" borderId="16" xfId="0" applyFont="1" applyFill="1" applyBorder="1" applyAlignment="1">
      <alignment horizontal="center" vertical="center" wrapText="1"/>
    </xf>
    <xf numFmtId="0" fontId="1" fillId="6" borderId="52" xfId="0" applyFont="1" applyFill="1" applyBorder="1" applyAlignment="1">
      <alignment horizontal="justify" vertical="center" wrapText="1"/>
    </xf>
    <xf numFmtId="0" fontId="2" fillId="2" borderId="63" xfId="0" applyFont="1" applyFill="1" applyBorder="1" applyAlignment="1">
      <alignment vertical="center" wrapText="1"/>
    </xf>
    <xf numFmtId="0" fontId="1" fillId="4" borderId="31" xfId="0" applyFont="1" applyFill="1" applyBorder="1" applyAlignment="1">
      <alignment horizontal="left" vertical="center" wrapText="1"/>
    </xf>
    <xf numFmtId="0" fontId="1" fillId="6" borderId="36" xfId="0" applyFont="1" applyFill="1" applyBorder="1" applyAlignment="1">
      <alignment horizontal="justify" vertical="center" wrapText="1"/>
    </xf>
    <xf numFmtId="14" fontId="1" fillId="4" borderId="37" xfId="0" applyNumberFormat="1" applyFont="1" applyFill="1" applyBorder="1" applyAlignment="1">
      <alignment horizontal="left" vertical="center" wrapText="1"/>
    </xf>
    <xf numFmtId="0" fontId="1" fillId="0" borderId="38" xfId="0" applyFont="1" applyBorder="1" applyAlignment="1">
      <alignment vertical="center" wrapText="1"/>
    </xf>
    <xf numFmtId="9" fontId="1" fillId="3" borderId="8" xfId="0" applyNumberFormat="1" applyFont="1" applyFill="1" applyBorder="1" applyAlignment="1">
      <alignment horizontal="center" vertical="center" wrapText="1"/>
    </xf>
    <xf numFmtId="0" fontId="9" fillId="4" borderId="1" xfId="3" applyFill="1" applyBorder="1" applyAlignment="1">
      <alignment horizontal="center" vertical="center" wrapText="1"/>
    </xf>
    <xf numFmtId="0" fontId="2" fillId="4" borderId="51"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7" borderId="45" xfId="0" applyFont="1" applyFill="1" applyBorder="1" applyAlignment="1">
      <alignment horizontal="center" vertical="center" wrapText="1"/>
    </xf>
    <xf numFmtId="0" fontId="2" fillId="7" borderId="4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5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lef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2" fillId="2" borderId="17"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0" xfId="0" applyFont="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0" xfId="0" applyFont="1" applyFill="1" applyBorder="1" applyAlignment="1">
      <alignment vertical="center" wrapText="1"/>
    </xf>
    <xf numFmtId="0" fontId="1" fillId="0" borderId="7" xfId="0" applyFont="1" applyBorder="1" applyAlignment="1">
      <alignment horizontal="center" vertical="center" wrapText="1"/>
    </xf>
    <xf numFmtId="0" fontId="1" fillId="5" borderId="11"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2" borderId="24" xfId="0" applyFont="1" applyFill="1" applyBorder="1" applyAlignment="1">
      <alignment horizontal="left" vertical="center" wrapText="1"/>
    </xf>
    <xf numFmtId="0" fontId="1" fillId="7" borderId="8" xfId="0" applyFont="1" applyFill="1" applyBorder="1" applyAlignment="1">
      <alignment horizontal="center" vertical="center" wrapText="1"/>
    </xf>
    <xf numFmtId="0" fontId="1" fillId="7" borderId="57"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27" xfId="0" applyFont="1" applyBorder="1" applyAlignment="1">
      <alignment horizontal="left" vertical="center" wrapText="1"/>
    </xf>
    <xf numFmtId="0" fontId="1" fillId="0" borderId="68" xfId="0" applyFont="1" applyBorder="1" applyAlignment="1">
      <alignment horizontal="left" vertical="center" wrapText="1"/>
    </xf>
    <xf numFmtId="0" fontId="1" fillId="3" borderId="5" xfId="0" applyFont="1" applyFill="1" applyBorder="1" applyAlignment="1">
      <alignment horizontal="left" vertical="center" wrapText="1"/>
    </xf>
    <xf numFmtId="0" fontId="1" fillId="3" borderId="64" xfId="0" applyFont="1" applyFill="1" applyBorder="1" applyAlignment="1">
      <alignment horizontal="left" vertical="center" wrapText="1"/>
    </xf>
    <xf numFmtId="0" fontId="1" fillId="3" borderId="54" xfId="0" applyFont="1" applyFill="1" applyBorder="1" applyAlignment="1">
      <alignment horizontal="left" vertical="center" wrapText="1"/>
    </xf>
    <xf numFmtId="0" fontId="9" fillId="3" borderId="1" xfId="3"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3" borderId="8" xfId="0" applyFont="1" applyFill="1" applyBorder="1" applyAlignment="1">
      <alignment horizontal="left" vertical="center" wrapText="1"/>
    </xf>
    <xf numFmtId="0" fontId="1" fillId="3" borderId="57" xfId="0" applyFont="1" applyFill="1" applyBorder="1" applyAlignment="1">
      <alignment horizontal="left" vertical="center" wrapText="1"/>
    </xf>
    <xf numFmtId="0" fontId="1" fillId="3" borderId="69" xfId="0" applyFont="1" applyFill="1" applyBorder="1" applyAlignment="1">
      <alignment horizontal="left" vertical="center" wrapText="1"/>
    </xf>
    <xf numFmtId="0" fontId="2" fillId="0" borderId="17"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3" borderId="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 fillId="6" borderId="56" xfId="0" applyFont="1" applyFill="1" applyBorder="1" applyAlignment="1">
      <alignment horizontal="left" vertical="center" wrapText="1"/>
    </xf>
    <xf numFmtId="0" fontId="1" fillId="6" borderId="59" xfId="0" applyFont="1" applyFill="1" applyBorder="1" applyAlignment="1">
      <alignment horizontal="left" vertical="center" wrapText="1"/>
    </xf>
    <xf numFmtId="0" fontId="2" fillId="7" borderId="24"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9" fillId="4" borderId="8" xfId="3" applyFill="1" applyBorder="1" applyAlignment="1">
      <alignment horizontal="center" vertical="center" wrapText="1"/>
    </xf>
    <xf numFmtId="0" fontId="9" fillId="4" borderId="57" xfId="3" applyFill="1" applyBorder="1" applyAlignment="1">
      <alignment horizontal="center" vertical="center" wrapText="1"/>
    </xf>
    <xf numFmtId="0" fontId="9" fillId="4" borderId="41" xfId="3" applyFill="1" applyBorder="1" applyAlignment="1">
      <alignment horizontal="center" vertical="center" wrapText="1"/>
    </xf>
    <xf numFmtId="0" fontId="1" fillId="0" borderId="5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2" xfId="0" applyFont="1" applyBorder="1" applyAlignment="1">
      <alignment horizontal="center" vertical="center" wrapText="1"/>
    </xf>
    <xf numFmtId="0" fontId="1" fillId="3" borderId="4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16" xfId="0" applyFont="1" applyFill="1" applyBorder="1" applyAlignment="1">
      <alignment horizontal="center" vertical="center" wrapText="1"/>
    </xf>
  </cellXfs>
  <cellStyles count="4">
    <cellStyle name="Hipervínculo" xfId="3" builtinId="8"/>
    <cellStyle name="Millares" xfId="1" builtinId="3"/>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BolivarChaconEC/videos/402311208109417" TargetMode="External"/><Relationship Id="rId13" Type="http://schemas.openxmlformats.org/officeDocument/2006/relationships/hyperlink" Target="https://www.sanjuanbosco.gob.ec/images/PERIODO_2022/Rendicion_Cuentas/Proceso_de_Rendici%C3%B3n_de.PDF" TargetMode="External"/><Relationship Id="rId18" Type="http://schemas.openxmlformats.org/officeDocument/2006/relationships/hyperlink" Target="https://www.sanjuanbosco.gob.ec/images/PERIODO_2022/Rendicion_Cuentas/INFORME_PRELIMINAR_DE_RENDICI%C3%93N_DE_CUENTAS_2021_GAD_SJB.pdf" TargetMode="External"/><Relationship Id="rId3" Type="http://schemas.openxmlformats.org/officeDocument/2006/relationships/hyperlink" Target="mailto:alcaldia@sanjuanbosco.gob.ec" TargetMode="External"/><Relationship Id="rId21" Type="http://schemas.openxmlformats.org/officeDocument/2006/relationships/hyperlink" Target="https://drive.google.com/file/d/1WtT1F_gNMz6SVS_NUoZdlw4iDwxEYc_J/view" TargetMode="External"/><Relationship Id="rId7" Type="http://schemas.openxmlformats.org/officeDocument/2006/relationships/hyperlink" Target="https://www.sanjuanbosco.gob.ec/images/PERIODO_2022/Rendicion_Cuentas/Proceso_de_Rendici%C3%B3n_de.PDF" TargetMode="External"/><Relationship Id="rId12" Type="http://schemas.openxmlformats.org/officeDocument/2006/relationships/hyperlink" Target="https://www.sanjuanbosco.gob.ec/images/PERIODO_2022/Rendicion_Cuentas/01_APROBACI%C3%93N_RENDICION_CUENTAS.PDF" TargetMode="External"/><Relationship Id="rId17" Type="http://schemas.openxmlformats.org/officeDocument/2006/relationships/hyperlink" Target="https://www.sanjuanbosco.gob.ec/images/PERIODO_2022/Rendicion_Cuentas/02_POA_2021_GAD_SAN_JUAN_BOSCO_1.xlsx" TargetMode="External"/><Relationship Id="rId2" Type="http://schemas.openxmlformats.org/officeDocument/2006/relationships/hyperlink" Target="http://www.sanjuanbosco.gob.ec/" TargetMode="External"/><Relationship Id="rId16" Type="http://schemas.openxmlformats.org/officeDocument/2006/relationships/hyperlink" Target="https://www.sanjuanbosco.gob.ec/images/PERIODO_2022/Rendicion_Cuentas/01_PREGUNTAS_CIUDADANAS.pdf" TargetMode="External"/><Relationship Id="rId20" Type="http://schemas.openxmlformats.org/officeDocument/2006/relationships/hyperlink" Target="https://www.sanjuanbosco.gob.ec/images/PERIODO_2022/Rendicion_Cuentas/ANTEPROYECTO_PRESUPEUSTO_2021.xlsx" TargetMode="External"/><Relationship Id="rId1" Type="http://schemas.openxmlformats.org/officeDocument/2006/relationships/hyperlink" Target="mailto:alcaldia@sanjuanbosco.gob.ec" TargetMode="External"/><Relationship Id="rId6" Type="http://schemas.openxmlformats.org/officeDocument/2006/relationships/hyperlink" Target="https://www.sanjuanbosco.gob.ec/images/PERIODO_2022/Rendicion_Cuentas/Proceso_de_Rendici%C3%B3n_de.PDF" TargetMode="External"/><Relationship Id="rId11" Type="http://schemas.openxmlformats.org/officeDocument/2006/relationships/hyperlink" Target="https://www.sanjuanbosco.gob.ec/images/PERIODO_2022/Rendicion_Cuentas/01_APROBACI%C3%93N_RENDICION_CUENTAS.PDF" TargetMode="External"/><Relationship Id="rId5" Type="http://schemas.openxmlformats.org/officeDocument/2006/relationships/hyperlink" Target="https://www.sanjuanbosco.gob.ec/index.php/mnu-transparencia2/rendicion-de-cuentas" TargetMode="External"/><Relationship Id="rId15" Type="http://schemas.openxmlformats.org/officeDocument/2006/relationships/hyperlink" Target="https://www.sanjuanbosco.gob.ec/images/PERIODO_2022/Rendicion_Cuentas/INFORME_DE_RENDICI%C3%93N_DE_CUENTAS.pdf" TargetMode="External"/><Relationship Id="rId23" Type="http://schemas.openxmlformats.org/officeDocument/2006/relationships/printerSettings" Target="../printerSettings/printerSettings1.bin"/><Relationship Id="rId10" Type="http://schemas.openxmlformats.org/officeDocument/2006/relationships/hyperlink" Target="https://www.sanjuanbosco.gob.ec/images/PERIODO_2022/Rendicion_Cuentas/01_ACTA_ASAMBLEA_CIUDADANA_RENDICI%C3%93N_DE_CUENTAS_2021.PDF" TargetMode="External"/><Relationship Id="rId19" Type="http://schemas.openxmlformats.org/officeDocument/2006/relationships/hyperlink" Target="https://www.sanjuanbosco.gob.ec/images/PERIODO_2022/Rendicion_Cuentas/Entrega_del_informe.pdf" TargetMode="External"/><Relationship Id="rId4" Type="http://schemas.openxmlformats.org/officeDocument/2006/relationships/hyperlink" Target="https://www.sanjuanbosco.gob.ec/index.php/mnu-transparencia2/mnu-lotaip-2" TargetMode="External"/><Relationship Id="rId9" Type="http://schemas.openxmlformats.org/officeDocument/2006/relationships/hyperlink" Target="https://www.sanjuanbosco.gob.ec/images/PERIODO_2022/Rendicion_Cuentas/01_ACTA_ASAMBLEA_CIUDADANA_RENDICI%C3%93N_DE_CUENTAS_2021.PDF" TargetMode="External"/><Relationship Id="rId14" Type="http://schemas.openxmlformats.org/officeDocument/2006/relationships/hyperlink" Target="https://www.sanjuanbosco.gob.ec/images/PERIODO_2022/Rendicion_Cuentas/INFORME_DE_RENDICI%C3%93N_DE_CUENTAS.pdf" TargetMode="External"/><Relationship Id="rId22" Type="http://schemas.openxmlformats.org/officeDocument/2006/relationships/hyperlink" Target="https://www.sanjuanbosco.gob.ec/images/PERIODO_2022/Rendicion_Cuentas/02_POA_2021_GAD_SAN_JUAN_BOSCO_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2"/>
  <sheetViews>
    <sheetView tabSelected="1" view="pageBreakPreview" topLeftCell="A30" zoomScale="85" zoomScaleNormal="85" zoomScaleSheetLayoutView="85" workbookViewId="0">
      <selection activeCell="A140" sqref="A140:XFD144"/>
    </sheetView>
  </sheetViews>
  <sheetFormatPr baseColWidth="10" defaultRowHeight="15" x14ac:dyDescent="0.25"/>
  <cols>
    <col min="1" max="1" width="11.42578125" style="50"/>
    <col min="2" max="2" width="38.85546875" style="51" customWidth="1"/>
    <col min="3" max="3" width="35.28515625" style="51" customWidth="1"/>
    <col min="4" max="4" width="33.5703125" style="51" customWidth="1"/>
    <col min="5" max="5" width="35.85546875" style="51" customWidth="1"/>
    <col min="6" max="6" width="47.42578125" style="51" customWidth="1"/>
    <col min="7" max="7" width="26.7109375" style="51" customWidth="1"/>
    <col min="8" max="8" width="14" style="51" hidden="1" customWidth="1"/>
    <col min="9" max="9" width="26.5703125" style="51" customWidth="1"/>
    <col min="10" max="10" width="18.7109375" style="51" customWidth="1"/>
    <col min="11" max="11" width="34" style="51" hidden="1" customWidth="1"/>
    <col min="12" max="12" width="17.7109375" style="51" customWidth="1"/>
    <col min="13" max="13" width="17.85546875" style="51" customWidth="1"/>
    <col min="14" max="14" width="17.7109375" style="51" customWidth="1"/>
    <col min="15" max="16384" width="11.42578125" style="51"/>
  </cols>
  <sheetData>
    <row r="1" spans="2:12" ht="15.75" thickBot="1" x14ac:dyDescent="0.3">
      <c r="G1" s="180"/>
    </row>
    <row r="2" spans="2:12" ht="15" customHeight="1" x14ac:dyDescent="0.25">
      <c r="B2" s="237" t="s">
        <v>255</v>
      </c>
      <c r="C2" s="238"/>
      <c r="D2" s="238"/>
      <c r="E2" s="238"/>
      <c r="F2" s="238"/>
      <c r="G2" s="179"/>
      <c r="H2" s="176"/>
      <c r="I2" s="52"/>
      <c r="J2" s="53"/>
      <c r="K2" s="52"/>
      <c r="L2" s="52"/>
    </row>
    <row r="3" spans="2:12" ht="15" customHeight="1" x14ac:dyDescent="0.25">
      <c r="B3" s="239"/>
      <c r="C3" s="240"/>
      <c r="D3" s="240"/>
      <c r="E3" s="240"/>
      <c r="F3" s="240"/>
      <c r="G3" s="179"/>
      <c r="H3" s="177"/>
      <c r="I3" s="52"/>
      <c r="J3" s="52"/>
      <c r="K3" s="52"/>
      <c r="L3" s="52"/>
    </row>
    <row r="4" spans="2:12" ht="5.25" customHeight="1" thickBot="1" x14ac:dyDescent="0.3">
      <c r="B4" s="241"/>
      <c r="C4" s="242"/>
      <c r="D4" s="242"/>
      <c r="E4" s="242"/>
      <c r="F4" s="242"/>
      <c r="G4" s="179"/>
      <c r="H4" s="178"/>
      <c r="I4" s="52"/>
      <c r="J4" s="53"/>
      <c r="K4" s="52"/>
      <c r="L4" s="52"/>
    </row>
    <row r="5" spans="2:12" ht="15.75" thickBot="1" x14ac:dyDescent="0.3">
      <c r="B5" s="253"/>
      <c r="C5" s="253"/>
      <c r="D5" s="253"/>
      <c r="E5" s="253"/>
      <c r="F5" s="253"/>
      <c r="G5" s="253"/>
      <c r="H5" s="53"/>
      <c r="I5" s="52"/>
      <c r="J5" s="54"/>
      <c r="K5" s="52"/>
      <c r="L5" s="52"/>
    </row>
    <row r="6" spans="2:12" ht="15.75" thickBot="1" x14ac:dyDescent="0.3">
      <c r="B6" s="254" t="s">
        <v>0</v>
      </c>
      <c r="C6" s="255"/>
      <c r="D6" s="52"/>
      <c r="E6" s="52"/>
      <c r="F6" s="52"/>
      <c r="G6" s="52"/>
      <c r="H6" s="52"/>
      <c r="I6" s="52"/>
      <c r="J6" s="55"/>
      <c r="K6" s="52"/>
      <c r="L6" s="52"/>
    </row>
    <row r="7" spans="2:12" ht="25.5" x14ac:dyDescent="0.25">
      <c r="B7" s="56" t="s">
        <v>1</v>
      </c>
      <c r="C7" s="57" t="s">
        <v>430</v>
      </c>
      <c r="D7" s="256"/>
      <c r="E7" s="257"/>
      <c r="F7" s="257"/>
      <c r="G7" s="257"/>
      <c r="H7" s="257"/>
      <c r="I7" s="13"/>
      <c r="J7" s="13"/>
      <c r="K7" s="52"/>
      <c r="L7" s="52"/>
    </row>
    <row r="8" spans="2:12" ht="15.75" thickBot="1" x14ac:dyDescent="0.3">
      <c r="B8" s="58" t="s">
        <v>2</v>
      </c>
      <c r="C8" s="59">
        <v>2021</v>
      </c>
      <c r="D8" s="52"/>
      <c r="E8" s="52"/>
      <c r="F8" s="52"/>
      <c r="G8" s="52"/>
      <c r="H8" s="52"/>
      <c r="I8" s="52"/>
      <c r="J8" s="55"/>
      <c r="K8" s="52"/>
      <c r="L8" s="52"/>
    </row>
    <row r="9" spans="2:12" ht="15.75" thickBot="1" x14ac:dyDescent="0.3">
      <c r="B9" s="60"/>
      <c r="C9" s="1"/>
      <c r="D9" s="52"/>
      <c r="E9" s="52"/>
      <c r="F9" s="52"/>
      <c r="G9" s="52"/>
      <c r="H9" s="52"/>
      <c r="I9" s="52"/>
      <c r="J9" s="55"/>
      <c r="K9" s="52"/>
      <c r="L9" s="52"/>
    </row>
    <row r="10" spans="2:12" hidden="1" x14ac:dyDescent="0.25">
      <c r="B10" s="61" t="s">
        <v>3</v>
      </c>
      <c r="C10" s="62" t="s">
        <v>4</v>
      </c>
      <c r="D10" s="52"/>
      <c r="E10" s="52"/>
      <c r="F10" s="52"/>
      <c r="G10" s="52"/>
      <c r="H10" s="52"/>
      <c r="I10" s="52"/>
      <c r="J10" s="55"/>
      <c r="K10" s="52"/>
      <c r="L10" s="52"/>
    </row>
    <row r="11" spans="2:12" hidden="1" x14ac:dyDescent="0.25">
      <c r="B11" s="63" t="s">
        <v>5</v>
      </c>
      <c r="C11" s="57"/>
      <c r="D11" s="52" t="s">
        <v>134</v>
      </c>
      <c r="E11" s="52"/>
      <c r="F11" s="52"/>
      <c r="G11" s="52"/>
      <c r="H11" s="52"/>
      <c r="I11" s="52"/>
      <c r="J11" s="55"/>
      <c r="K11" s="52"/>
      <c r="L11" s="52"/>
    </row>
    <row r="12" spans="2:12" hidden="1" x14ac:dyDescent="0.25">
      <c r="B12" s="3" t="s">
        <v>6</v>
      </c>
      <c r="C12" s="64"/>
      <c r="D12" s="52" t="s">
        <v>134</v>
      </c>
      <c r="E12" s="52"/>
      <c r="F12" s="52"/>
      <c r="G12" s="52"/>
      <c r="H12" s="52"/>
      <c r="I12" s="52"/>
      <c r="J12" s="55"/>
      <c r="K12" s="52"/>
      <c r="L12" s="52"/>
    </row>
    <row r="13" spans="2:12" hidden="1" x14ac:dyDescent="0.25">
      <c r="B13" s="3" t="s">
        <v>7</v>
      </c>
      <c r="C13" s="64"/>
      <c r="D13" s="52" t="s">
        <v>134</v>
      </c>
      <c r="E13" s="52"/>
      <c r="F13" s="52"/>
      <c r="G13" s="52"/>
      <c r="H13" s="52"/>
      <c r="I13" s="52"/>
      <c r="J13" s="55"/>
      <c r="K13" s="52"/>
      <c r="L13" s="52"/>
    </row>
    <row r="14" spans="2:12" hidden="1" x14ac:dyDescent="0.25">
      <c r="B14" s="3" t="s">
        <v>8</v>
      </c>
      <c r="C14" s="64"/>
      <c r="D14" s="52" t="s">
        <v>134</v>
      </c>
      <c r="E14" s="52"/>
      <c r="F14" s="52"/>
      <c r="G14" s="52"/>
      <c r="H14" s="52"/>
      <c r="I14" s="52"/>
      <c r="J14" s="55"/>
      <c r="K14" s="52"/>
      <c r="L14" s="52"/>
    </row>
    <row r="15" spans="2:12" hidden="1" x14ac:dyDescent="0.25">
      <c r="B15" s="3" t="s">
        <v>9</v>
      </c>
      <c r="C15" s="64"/>
      <c r="D15" s="52" t="s">
        <v>134</v>
      </c>
      <c r="E15" s="52"/>
      <c r="F15" s="52"/>
      <c r="G15" s="52"/>
      <c r="H15" s="52"/>
      <c r="I15" s="52"/>
      <c r="J15" s="55"/>
      <c r="K15" s="52"/>
      <c r="L15" s="52"/>
    </row>
    <row r="16" spans="2:12" ht="15.75" hidden="1" thickBot="1" x14ac:dyDescent="0.3">
      <c r="B16" s="4" t="s">
        <v>10</v>
      </c>
      <c r="C16" s="59"/>
      <c r="D16" s="52"/>
      <c r="E16" s="52"/>
      <c r="F16" s="52"/>
      <c r="G16" s="52"/>
      <c r="H16" s="52"/>
      <c r="I16" s="52"/>
      <c r="J16" s="55"/>
      <c r="K16" s="52"/>
      <c r="L16" s="52"/>
    </row>
    <row r="17" spans="2:12" ht="15.75" thickBot="1" x14ac:dyDescent="0.3">
      <c r="B17" s="65" t="s">
        <v>11</v>
      </c>
      <c r="C17" s="66" t="s">
        <v>4</v>
      </c>
      <c r="D17" s="52"/>
      <c r="E17" s="52"/>
      <c r="F17" s="52"/>
      <c r="G17" s="52"/>
      <c r="H17" s="52"/>
      <c r="I17" s="52"/>
      <c r="J17" s="55"/>
      <c r="K17" s="52"/>
      <c r="L17" s="52"/>
    </row>
    <row r="18" spans="2:12" x14ac:dyDescent="0.25">
      <c r="B18" s="2" t="s">
        <v>275</v>
      </c>
      <c r="C18" s="57"/>
      <c r="D18" s="52"/>
      <c r="E18" s="52"/>
      <c r="F18" s="52"/>
      <c r="G18" s="52"/>
      <c r="H18" s="52"/>
      <c r="I18" s="52"/>
      <c r="J18" s="55"/>
      <c r="K18" s="52"/>
      <c r="L18" s="52"/>
    </row>
    <row r="19" spans="2:12" x14ac:dyDescent="0.25">
      <c r="B19" s="3" t="s">
        <v>13</v>
      </c>
      <c r="C19" s="9" t="s">
        <v>431</v>
      </c>
      <c r="D19" s="52"/>
      <c r="E19" s="52"/>
      <c r="F19" s="52"/>
      <c r="G19" s="52"/>
      <c r="H19" s="52"/>
      <c r="I19" s="52"/>
      <c r="J19" s="55"/>
      <c r="K19" s="52"/>
      <c r="L19" s="52"/>
    </row>
    <row r="20" spans="2:12" ht="15.75" thickBot="1" x14ac:dyDescent="0.3">
      <c r="B20" s="4" t="s">
        <v>14</v>
      </c>
      <c r="C20" s="59"/>
      <c r="D20" s="52"/>
      <c r="E20" s="52"/>
      <c r="F20" s="52"/>
      <c r="G20" s="52"/>
      <c r="H20" s="52"/>
      <c r="I20" s="52"/>
      <c r="J20" s="55"/>
      <c r="K20" s="52"/>
      <c r="L20" s="52"/>
    </row>
    <row r="21" spans="2:12" s="50" customFormat="1" ht="15.75" thickBot="1" x14ac:dyDescent="0.3">
      <c r="B21" s="67"/>
      <c r="C21" s="68"/>
      <c r="D21" s="69"/>
      <c r="E21" s="69"/>
      <c r="F21" s="69"/>
      <c r="G21" s="69"/>
      <c r="H21" s="69"/>
      <c r="I21" s="69"/>
      <c r="J21" s="13"/>
      <c r="K21" s="69"/>
      <c r="L21" s="69"/>
    </row>
    <row r="22" spans="2:12" ht="15.75" thickBot="1" x14ac:dyDescent="0.3">
      <c r="B22" s="250" t="s">
        <v>15</v>
      </c>
      <c r="C22" s="255"/>
      <c r="D22" s="55"/>
      <c r="E22" s="55"/>
      <c r="F22" s="55"/>
      <c r="G22" s="55"/>
      <c r="H22" s="55"/>
      <c r="I22" s="55"/>
      <c r="J22" s="55"/>
      <c r="K22" s="52"/>
      <c r="L22" s="52"/>
    </row>
    <row r="23" spans="2:12" x14ac:dyDescent="0.25">
      <c r="B23" s="2" t="s">
        <v>12</v>
      </c>
      <c r="C23" s="57" t="s">
        <v>432</v>
      </c>
      <c r="D23" s="13"/>
      <c r="E23" s="13"/>
      <c r="F23" s="13"/>
      <c r="G23" s="13"/>
      <c r="H23" s="13"/>
      <c r="I23" s="13"/>
      <c r="J23" s="12"/>
      <c r="K23" s="52"/>
      <c r="L23" s="52"/>
    </row>
    <row r="24" spans="2:12" x14ac:dyDescent="0.25">
      <c r="B24" s="3" t="s">
        <v>16</v>
      </c>
      <c r="C24" s="64" t="s">
        <v>433</v>
      </c>
      <c r="D24" s="13"/>
      <c r="E24" s="13"/>
      <c r="F24" s="13"/>
      <c r="G24" s="13"/>
      <c r="H24" s="13"/>
      <c r="I24" s="13"/>
      <c r="J24" s="12"/>
      <c r="K24" s="52"/>
      <c r="L24" s="52"/>
    </row>
    <row r="25" spans="2:12" x14ac:dyDescent="0.25">
      <c r="B25" s="3" t="s">
        <v>17</v>
      </c>
      <c r="C25" s="64" t="s">
        <v>433</v>
      </c>
      <c r="D25" s="13"/>
      <c r="E25" s="13"/>
      <c r="F25" s="13"/>
      <c r="G25" s="13"/>
      <c r="H25" s="13"/>
      <c r="I25" s="13"/>
      <c r="J25" s="12"/>
      <c r="K25" s="52"/>
      <c r="L25" s="52"/>
    </row>
    <row r="26" spans="2:12" x14ac:dyDescent="0.25">
      <c r="B26" s="3" t="s">
        <v>18</v>
      </c>
      <c r="C26" s="64" t="s">
        <v>433</v>
      </c>
      <c r="D26" s="13"/>
      <c r="E26" s="13"/>
      <c r="F26" s="13"/>
      <c r="G26" s="13"/>
      <c r="H26" s="13"/>
      <c r="I26" s="13"/>
      <c r="J26" s="12"/>
      <c r="K26" s="52"/>
      <c r="L26" s="52"/>
    </row>
    <row r="27" spans="2:12" x14ac:dyDescent="0.25">
      <c r="B27" s="3" t="s">
        <v>19</v>
      </c>
      <c r="C27" s="64" t="s">
        <v>434</v>
      </c>
      <c r="D27" s="13"/>
      <c r="E27" s="13"/>
      <c r="F27" s="13"/>
      <c r="G27" s="13"/>
      <c r="H27" s="13"/>
      <c r="I27" s="13"/>
      <c r="J27" s="12"/>
      <c r="K27" s="52"/>
      <c r="L27" s="52"/>
    </row>
    <row r="28" spans="2:12" x14ac:dyDescent="0.25">
      <c r="B28" s="3" t="s">
        <v>20</v>
      </c>
      <c r="C28" s="181" t="s">
        <v>435</v>
      </c>
      <c r="D28" s="13"/>
      <c r="E28" s="13"/>
      <c r="F28" s="13"/>
      <c r="G28" s="13"/>
      <c r="H28" s="13"/>
      <c r="I28" s="13"/>
      <c r="J28" s="12"/>
      <c r="K28" s="52"/>
      <c r="L28" s="52"/>
    </row>
    <row r="29" spans="2:12" x14ac:dyDescent="0.25">
      <c r="B29" s="3" t="s">
        <v>21</v>
      </c>
      <c r="C29" s="181" t="s">
        <v>436</v>
      </c>
      <c r="D29" s="13"/>
      <c r="E29" s="13"/>
      <c r="F29" s="13"/>
      <c r="G29" s="13"/>
      <c r="H29" s="13"/>
      <c r="I29" s="13"/>
      <c r="J29" s="12"/>
      <c r="K29" s="52"/>
      <c r="L29" s="52"/>
    </row>
    <row r="30" spans="2:12" x14ac:dyDescent="0.25">
      <c r="B30" s="3" t="s">
        <v>22</v>
      </c>
      <c r="C30" s="64">
        <v>73042114</v>
      </c>
      <c r="D30" s="13"/>
      <c r="E30" s="13"/>
      <c r="F30" s="13"/>
      <c r="G30" s="13"/>
      <c r="H30" s="13"/>
      <c r="I30" s="13"/>
      <c r="J30" s="12"/>
      <c r="K30" s="52"/>
      <c r="L30" s="52"/>
    </row>
    <row r="31" spans="2:12" ht="15.75" thickBot="1" x14ac:dyDescent="0.3">
      <c r="B31" s="4" t="s">
        <v>23</v>
      </c>
      <c r="C31" s="59"/>
      <c r="D31" s="13"/>
      <c r="E31" s="13"/>
      <c r="F31" s="13"/>
      <c r="G31" s="13"/>
      <c r="H31" s="13"/>
      <c r="I31" s="13"/>
      <c r="J31" s="12"/>
      <c r="K31" s="52"/>
      <c r="L31" s="52"/>
    </row>
    <row r="32" spans="2:12" ht="15.75" thickBot="1" x14ac:dyDescent="0.3">
      <c r="B32" s="258"/>
      <c r="C32" s="258"/>
      <c r="D32" s="52"/>
      <c r="E32" s="52"/>
      <c r="F32" s="52"/>
      <c r="G32" s="52"/>
      <c r="H32" s="52"/>
      <c r="I32" s="52"/>
      <c r="J32" s="55"/>
      <c r="K32" s="52"/>
      <c r="L32" s="52"/>
    </row>
    <row r="33" spans="2:12" ht="15.75" thickBot="1" x14ac:dyDescent="0.3">
      <c r="B33" s="70" t="s">
        <v>24</v>
      </c>
      <c r="C33" s="71"/>
      <c r="D33" s="52"/>
      <c r="E33" s="52"/>
      <c r="F33" s="52"/>
      <c r="G33" s="52"/>
      <c r="H33" s="52"/>
      <c r="I33" s="52"/>
      <c r="J33" s="55"/>
      <c r="K33" s="52"/>
      <c r="L33" s="52"/>
    </row>
    <row r="34" spans="2:12" x14ac:dyDescent="0.25">
      <c r="B34" s="5" t="s">
        <v>25</v>
      </c>
      <c r="C34" s="6" t="s">
        <v>437</v>
      </c>
      <c r="D34" s="52"/>
      <c r="E34" s="52"/>
      <c r="J34" s="72"/>
    </row>
    <row r="35" spans="2:12" x14ac:dyDescent="0.25">
      <c r="B35" s="7" t="s">
        <v>26</v>
      </c>
      <c r="C35" s="8" t="s">
        <v>438</v>
      </c>
      <c r="D35" s="256"/>
      <c r="E35" s="256"/>
      <c r="F35" s="256"/>
      <c r="G35" s="52"/>
      <c r="H35" s="52"/>
      <c r="I35" s="52"/>
      <c r="J35" s="55"/>
      <c r="K35" s="52"/>
      <c r="L35" s="52"/>
    </row>
    <row r="36" spans="2:12" x14ac:dyDescent="0.25">
      <c r="B36" s="3" t="s">
        <v>27</v>
      </c>
      <c r="C36" s="9" t="s">
        <v>439</v>
      </c>
      <c r="D36" s="12"/>
      <c r="E36" s="12"/>
      <c r="F36" s="12"/>
      <c r="G36" s="52"/>
      <c r="H36" s="52"/>
      <c r="I36" s="52"/>
      <c r="J36" s="55"/>
      <c r="K36" s="52"/>
      <c r="L36" s="52"/>
    </row>
    <row r="37" spans="2:12" x14ac:dyDescent="0.25">
      <c r="B37" s="3" t="s">
        <v>28</v>
      </c>
      <c r="C37" s="182" t="s">
        <v>435</v>
      </c>
      <c r="D37" s="12"/>
      <c r="E37" s="12"/>
      <c r="F37" s="12"/>
      <c r="G37" s="52"/>
      <c r="H37" s="52"/>
      <c r="I37" s="52"/>
      <c r="J37" s="55"/>
      <c r="K37" s="52"/>
      <c r="L37" s="52"/>
    </row>
    <row r="38" spans="2:12" ht="15.75" thickBot="1" x14ac:dyDescent="0.3">
      <c r="B38" s="4" t="s">
        <v>22</v>
      </c>
      <c r="C38" s="11"/>
      <c r="D38" s="12"/>
      <c r="E38" s="12"/>
      <c r="F38" s="12"/>
      <c r="G38" s="52"/>
      <c r="H38" s="52"/>
      <c r="I38" s="52"/>
      <c r="J38" s="55"/>
      <c r="K38" s="52"/>
      <c r="L38" s="52"/>
    </row>
    <row r="39" spans="2:12" ht="15.75" thickBot="1" x14ac:dyDescent="0.3">
      <c r="B39" s="256"/>
      <c r="C39" s="259"/>
      <c r="D39" s="52"/>
      <c r="E39" s="52"/>
      <c r="F39" s="52"/>
      <c r="G39" s="52"/>
      <c r="H39" s="52"/>
      <c r="I39" s="52"/>
      <c r="J39" s="55"/>
      <c r="K39" s="52"/>
      <c r="L39" s="52"/>
    </row>
    <row r="40" spans="2:12" ht="15.75" thickBot="1" x14ac:dyDescent="0.3">
      <c r="B40" s="250" t="s">
        <v>29</v>
      </c>
      <c r="C40" s="255"/>
      <c r="D40" s="52"/>
      <c r="E40" s="52"/>
      <c r="F40" s="52"/>
      <c r="G40" s="52"/>
      <c r="H40" s="52"/>
      <c r="I40" s="52"/>
      <c r="J40" s="55"/>
      <c r="K40" s="52"/>
      <c r="L40" s="52"/>
    </row>
    <row r="41" spans="2:12" ht="15.75" thickBot="1" x14ac:dyDescent="0.3">
      <c r="B41" s="73" t="s">
        <v>30</v>
      </c>
      <c r="C41" s="10" t="s">
        <v>440</v>
      </c>
      <c r="D41" s="52"/>
      <c r="E41" s="52"/>
      <c r="F41" s="52"/>
      <c r="G41" s="52"/>
      <c r="H41" s="52"/>
      <c r="I41" s="52"/>
      <c r="J41" s="55"/>
      <c r="K41" s="52"/>
      <c r="L41" s="52"/>
    </row>
    <row r="42" spans="2:12" ht="15.75" thickBot="1" x14ac:dyDescent="0.3">
      <c r="B42" s="74" t="s">
        <v>31</v>
      </c>
      <c r="C42" s="9" t="s">
        <v>441</v>
      </c>
      <c r="D42" s="52"/>
      <c r="E42" s="52"/>
      <c r="F42" s="52"/>
      <c r="G42" s="52"/>
      <c r="H42" s="52"/>
      <c r="I42" s="52"/>
      <c r="J42" s="55"/>
      <c r="K42" s="52"/>
      <c r="L42" s="52"/>
    </row>
    <row r="43" spans="2:12" ht="15.75" thickBot="1" x14ac:dyDescent="0.3">
      <c r="B43" s="74" t="s">
        <v>27</v>
      </c>
      <c r="C43" s="9" t="s">
        <v>584</v>
      </c>
      <c r="D43" s="52"/>
      <c r="E43" s="52"/>
      <c r="F43" s="52"/>
      <c r="G43" s="52"/>
      <c r="H43" s="52"/>
      <c r="I43" s="52"/>
      <c r="J43" s="55"/>
      <c r="K43" s="52"/>
      <c r="L43" s="52"/>
    </row>
    <row r="44" spans="2:12" ht="15.75" thickBot="1" x14ac:dyDescent="0.3">
      <c r="B44" s="74" t="s">
        <v>28</v>
      </c>
      <c r="C44" s="9"/>
      <c r="D44" s="52"/>
      <c r="E44" s="52"/>
      <c r="F44" s="52"/>
      <c r="G44" s="52"/>
      <c r="H44" s="52"/>
      <c r="I44" s="52"/>
      <c r="J44" s="55"/>
      <c r="K44" s="52"/>
      <c r="L44" s="52"/>
    </row>
    <row r="45" spans="2:12" ht="15.75" thickBot="1" x14ac:dyDescent="0.3">
      <c r="B45" s="74" t="s">
        <v>22</v>
      </c>
      <c r="C45" s="11"/>
      <c r="D45" s="52"/>
      <c r="E45" s="52"/>
      <c r="F45" s="52"/>
      <c r="G45" s="52"/>
      <c r="H45" s="52"/>
      <c r="I45" s="52"/>
      <c r="J45" s="55"/>
      <c r="K45" s="52"/>
      <c r="L45" s="52"/>
    </row>
    <row r="46" spans="2:12" ht="15.75" thickBot="1" x14ac:dyDescent="0.3">
      <c r="B46" s="13"/>
      <c r="C46" s="12"/>
      <c r="D46" s="52"/>
      <c r="E46" s="52"/>
      <c r="F46" s="52"/>
      <c r="G46" s="52"/>
      <c r="H46" s="52"/>
      <c r="I46" s="52"/>
      <c r="J46" s="55"/>
      <c r="K46" s="52"/>
      <c r="L46" s="52"/>
    </row>
    <row r="47" spans="2:12" ht="23.25" customHeight="1" thickBot="1" x14ac:dyDescent="0.3">
      <c r="B47" s="260" t="s">
        <v>32</v>
      </c>
      <c r="C47" s="261"/>
      <c r="D47" s="52"/>
      <c r="E47" s="52"/>
      <c r="F47" s="52"/>
      <c r="G47" s="52"/>
      <c r="H47" s="52"/>
      <c r="I47" s="52"/>
      <c r="J47" s="55"/>
      <c r="K47" s="52"/>
      <c r="L47" s="52"/>
    </row>
    <row r="48" spans="2:12" ht="15.75" thickBot="1" x14ac:dyDescent="0.3">
      <c r="B48" s="73" t="s">
        <v>30</v>
      </c>
      <c r="C48" s="10" t="s">
        <v>672</v>
      </c>
      <c r="D48" s="52"/>
      <c r="E48" s="52"/>
      <c r="F48" s="52"/>
      <c r="G48" s="52"/>
      <c r="H48" s="52"/>
      <c r="I48" s="52"/>
      <c r="J48" s="55"/>
      <c r="K48" s="52"/>
      <c r="L48" s="52"/>
    </row>
    <row r="49" spans="2:12" ht="26.25" thickBot="1" x14ac:dyDescent="0.3">
      <c r="B49" s="74" t="s">
        <v>31</v>
      </c>
      <c r="C49" s="9" t="s">
        <v>673</v>
      </c>
      <c r="D49" s="52"/>
      <c r="E49" s="52"/>
      <c r="F49" s="52"/>
      <c r="G49" s="52"/>
      <c r="H49" s="52"/>
      <c r="I49" s="52"/>
      <c r="J49" s="55"/>
      <c r="K49" s="52"/>
      <c r="L49" s="52"/>
    </row>
    <row r="50" spans="2:12" ht="15.75" thickBot="1" x14ac:dyDescent="0.3">
      <c r="B50" s="74" t="s">
        <v>27</v>
      </c>
      <c r="C50" s="9"/>
      <c r="D50" s="52"/>
      <c r="E50" s="52"/>
      <c r="F50" s="52"/>
      <c r="G50" s="52"/>
      <c r="H50" s="52"/>
      <c r="I50" s="52"/>
      <c r="J50" s="55"/>
      <c r="K50" s="52"/>
      <c r="L50" s="52"/>
    </row>
    <row r="51" spans="2:12" ht="15.75" thickBot="1" x14ac:dyDescent="0.3">
      <c r="B51" s="74" t="s">
        <v>28</v>
      </c>
      <c r="C51" s="9"/>
      <c r="D51" s="52"/>
      <c r="E51" s="52"/>
      <c r="F51" s="52"/>
      <c r="G51" s="52"/>
      <c r="H51" s="52"/>
      <c r="I51" s="52"/>
      <c r="J51" s="55"/>
      <c r="K51" s="52"/>
      <c r="L51" s="52"/>
    </row>
    <row r="52" spans="2:12" ht="15.75" thickBot="1" x14ac:dyDescent="0.3">
      <c r="B52" s="74" t="s">
        <v>22</v>
      </c>
      <c r="C52" s="11"/>
      <c r="D52" s="52"/>
      <c r="E52" s="52"/>
      <c r="F52" s="52"/>
      <c r="G52" s="52"/>
      <c r="H52" s="52"/>
      <c r="I52" s="52"/>
      <c r="J52" s="55"/>
      <c r="K52" s="52"/>
      <c r="L52" s="52"/>
    </row>
    <row r="53" spans="2:12" ht="18.75" customHeight="1" thickBot="1" x14ac:dyDescent="0.3">
      <c r="B53" s="13"/>
      <c r="C53" s="12"/>
      <c r="D53" s="52"/>
      <c r="E53" s="52"/>
      <c r="F53" s="52"/>
      <c r="G53" s="52"/>
      <c r="H53" s="52"/>
      <c r="I53" s="52"/>
      <c r="J53" s="55"/>
      <c r="K53" s="52"/>
      <c r="L53" s="52"/>
    </row>
    <row r="54" spans="2:12" ht="33.75" customHeight="1" thickBot="1" x14ac:dyDescent="0.3">
      <c r="B54" s="250" t="s">
        <v>33</v>
      </c>
      <c r="C54" s="251"/>
      <c r="D54" s="252"/>
      <c r="E54" s="52"/>
      <c r="F54" s="52"/>
      <c r="G54" s="52"/>
      <c r="H54" s="52"/>
      <c r="I54" s="52"/>
      <c r="J54" s="55"/>
      <c r="K54" s="52"/>
      <c r="L54" s="52"/>
    </row>
    <row r="55" spans="2:12" ht="15.75" thickBot="1" x14ac:dyDescent="0.3">
      <c r="B55" s="243" t="s">
        <v>34</v>
      </c>
      <c r="C55" s="244"/>
      <c r="D55" s="245"/>
      <c r="E55" s="52"/>
      <c r="F55" s="52"/>
      <c r="G55" s="52"/>
      <c r="H55" s="52"/>
      <c r="I55" s="52"/>
      <c r="J55" s="55"/>
      <c r="K55" s="52"/>
      <c r="L55" s="52"/>
    </row>
    <row r="56" spans="2:12" ht="15.75" thickBot="1" x14ac:dyDescent="0.3">
      <c r="B56" s="75" t="s">
        <v>35</v>
      </c>
      <c r="C56" s="246" t="s">
        <v>36</v>
      </c>
      <c r="D56" s="247"/>
      <c r="E56" s="52"/>
      <c r="F56" s="52"/>
      <c r="G56" s="52"/>
      <c r="H56" s="52"/>
      <c r="I56" s="52"/>
      <c r="J56" s="55"/>
      <c r="K56" s="52"/>
      <c r="L56" s="52"/>
    </row>
    <row r="57" spans="2:12" ht="15.75" thickBot="1" x14ac:dyDescent="0.3">
      <c r="B57" s="11" t="s">
        <v>433</v>
      </c>
      <c r="C57" s="248" t="s">
        <v>671</v>
      </c>
      <c r="D57" s="249"/>
      <c r="E57" s="52"/>
      <c r="F57" s="52"/>
      <c r="G57" s="52"/>
      <c r="H57" s="52"/>
      <c r="I57" s="52"/>
      <c r="J57" s="55"/>
      <c r="K57" s="52"/>
      <c r="L57" s="52"/>
    </row>
    <row r="58" spans="2:12" ht="15.75" thickBot="1" x14ac:dyDescent="0.3">
      <c r="B58" s="41"/>
      <c r="C58" s="41"/>
      <c r="D58" s="41"/>
      <c r="E58" s="52"/>
      <c r="F58" s="52"/>
      <c r="G58" s="52"/>
      <c r="H58" s="52"/>
      <c r="I58" s="52"/>
      <c r="J58" s="55"/>
      <c r="K58" s="52"/>
      <c r="L58" s="52"/>
    </row>
    <row r="59" spans="2:12" ht="33.75" customHeight="1" thickBot="1" x14ac:dyDescent="0.3">
      <c r="B59" s="250" t="s">
        <v>224</v>
      </c>
      <c r="C59" s="251"/>
      <c r="D59" s="252"/>
      <c r="E59" s="52"/>
      <c r="F59" s="52"/>
      <c r="G59" s="52"/>
      <c r="H59" s="52"/>
      <c r="I59" s="52"/>
      <c r="J59" s="55"/>
      <c r="K59" s="52"/>
      <c r="L59" s="52"/>
    </row>
    <row r="60" spans="2:12" ht="15.75" thickBot="1" x14ac:dyDescent="0.3">
      <c r="B60" s="243" t="s">
        <v>34</v>
      </c>
      <c r="C60" s="244"/>
      <c r="D60" s="245"/>
      <c r="E60" s="52"/>
      <c r="F60" s="52"/>
      <c r="G60" s="52"/>
      <c r="H60" s="52"/>
      <c r="I60" s="52"/>
      <c r="J60" s="55"/>
      <c r="K60" s="52"/>
      <c r="L60" s="52"/>
    </row>
    <row r="61" spans="2:12" ht="15.75" thickBot="1" x14ac:dyDescent="0.3">
      <c r="B61" s="75" t="s">
        <v>35</v>
      </c>
      <c r="C61" s="246" t="s">
        <v>225</v>
      </c>
      <c r="D61" s="247"/>
      <c r="E61" s="52"/>
      <c r="F61" s="52"/>
      <c r="G61" s="52"/>
      <c r="H61" s="52"/>
      <c r="I61" s="52"/>
      <c r="J61" s="55"/>
      <c r="K61" s="52"/>
      <c r="L61" s="52"/>
    </row>
    <row r="62" spans="2:12" ht="15.75" thickBot="1" x14ac:dyDescent="0.3">
      <c r="B62" s="11" t="s">
        <v>433</v>
      </c>
      <c r="C62" s="248" t="s">
        <v>671</v>
      </c>
      <c r="D62" s="249"/>
      <c r="E62" s="52"/>
      <c r="F62" s="52"/>
      <c r="G62" s="52"/>
      <c r="H62" s="52"/>
      <c r="I62" s="52"/>
      <c r="J62" s="55"/>
      <c r="K62" s="52"/>
      <c r="L62" s="52"/>
    </row>
    <row r="63" spans="2:12" ht="15.75" thickBot="1" x14ac:dyDescent="0.3">
      <c r="B63" s="76"/>
      <c r="C63" s="76"/>
      <c r="D63" s="76"/>
      <c r="E63" s="52"/>
      <c r="F63" s="52"/>
      <c r="G63" s="52"/>
      <c r="H63" s="52"/>
      <c r="I63" s="52"/>
      <c r="J63" s="55"/>
      <c r="K63" s="52"/>
      <c r="L63" s="52"/>
    </row>
    <row r="64" spans="2:12" ht="15.75" thickBot="1" x14ac:dyDescent="0.3">
      <c r="B64" s="243" t="s">
        <v>37</v>
      </c>
      <c r="C64" s="244"/>
      <c r="D64" s="244"/>
      <c r="E64" s="245"/>
      <c r="F64" s="52"/>
      <c r="G64" s="52"/>
      <c r="H64" s="52"/>
      <c r="I64" s="52"/>
      <c r="J64" s="55"/>
      <c r="K64" s="52"/>
      <c r="L64" s="52"/>
    </row>
    <row r="65" spans="2:13" ht="15.75" thickBot="1" x14ac:dyDescent="0.3">
      <c r="B65" s="154" t="s">
        <v>147</v>
      </c>
      <c r="C65" s="155"/>
      <c r="D65" s="156"/>
      <c r="E65" s="157"/>
      <c r="F65" s="157"/>
      <c r="G65" s="157"/>
      <c r="H65" s="157"/>
      <c r="I65" s="157"/>
      <c r="J65" s="157"/>
      <c r="K65" s="157"/>
      <c r="L65" s="157"/>
      <c r="M65" s="158"/>
    </row>
    <row r="66" spans="2:13" ht="15.75" customHeight="1" thickBot="1" x14ac:dyDescent="0.3">
      <c r="B66" s="223" t="s">
        <v>179</v>
      </c>
      <c r="C66" s="223" t="s">
        <v>180</v>
      </c>
      <c r="D66" s="223" t="s">
        <v>260</v>
      </c>
      <c r="E66" s="223" t="s">
        <v>38</v>
      </c>
      <c r="F66" s="223"/>
      <c r="G66" s="223" t="s">
        <v>135</v>
      </c>
      <c r="H66" s="163" t="s">
        <v>138</v>
      </c>
      <c r="I66" s="223" t="s">
        <v>138</v>
      </c>
      <c r="J66" s="223"/>
      <c r="K66" s="223" t="s">
        <v>181</v>
      </c>
      <c r="L66" s="223" t="s">
        <v>139</v>
      </c>
      <c r="M66" s="223" t="s">
        <v>182</v>
      </c>
    </row>
    <row r="67" spans="2:13" ht="72" customHeight="1" thickBot="1" x14ac:dyDescent="0.3">
      <c r="B67" s="223"/>
      <c r="C67" s="223"/>
      <c r="D67" s="223"/>
      <c r="E67" s="15" t="s">
        <v>136</v>
      </c>
      <c r="F67" s="15" t="s">
        <v>137</v>
      </c>
      <c r="G67" s="223"/>
      <c r="H67" s="15" t="s">
        <v>85</v>
      </c>
      <c r="I67" s="15" t="s">
        <v>85</v>
      </c>
      <c r="J67" s="15" t="s">
        <v>86</v>
      </c>
      <c r="K67" s="223"/>
      <c r="L67" s="223"/>
      <c r="M67" s="223"/>
    </row>
    <row r="68" spans="2:13" ht="69" customHeight="1" thickBot="1" x14ac:dyDescent="0.3">
      <c r="B68" s="233" t="s">
        <v>282</v>
      </c>
      <c r="C68" s="233" t="s">
        <v>600</v>
      </c>
      <c r="D68" s="233"/>
      <c r="E68" s="198">
        <v>1</v>
      </c>
      <c r="F68" s="77" t="s">
        <v>474</v>
      </c>
      <c r="G68" s="77" t="s">
        <v>466</v>
      </c>
      <c r="H68" s="198"/>
      <c r="I68" s="198">
        <v>4</v>
      </c>
      <c r="J68" s="198">
        <v>4</v>
      </c>
      <c r="K68" s="175">
        <f>+(J68*100%)/I68</f>
        <v>1</v>
      </c>
      <c r="L68" s="198" t="s">
        <v>486</v>
      </c>
      <c r="M68" s="198" t="s">
        <v>586</v>
      </c>
    </row>
    <row r="69" spans="2:13" ht="43.5" customHeight="1" thickBot="1" x14ac:dyDescent="0.3">
      <c r="B69" s="234"/>
      <c r="C69" s="234"/>
      <c r="D69" s="234"/>
      <c r="E69" s="198">
        <v>2</v>
      </c>
      <c r="F69" s="77" t="s">
        <v>475</v>
      </c>
      <c r="G69" s="77" t="s">
        <v>467</v>
      </c>
      <c r="H69" s="198"/>
      <c r="I69" s="175">
        <v>0.2</v>
      </c>
      <c r="J69" s="174">
        <v>0.5</v>
      </c>
      <c r="K69" s="175">
        <f t="shared" ref="K69:K130" si="0">+(J69*100%)/I69</f>
        <v>2.5</v>
      </c>
      <c r="L69" s="198" t="s">
        <v>585</v>
      </c>
      <c r="M69" s="198" t="s">
        <v>586</v>
      </c>
    </row>
    <row r="70" spans="2:13" ht="64.5" thickBot="1" x14ac:dyDescent="0.3">
      <c r="B70" s="234"/>
      <c r="C70" s="234"/>
      <c r="D70" s="234"/>
      <c r="E70" s="198">
        <v>3</v>
      </c>
      <c r="F70" s="77" t="s">
        <v>476</v>
      </c>
      <c r="G70" s="77" t="s">
        <v>468</v>
      </c>
      <c r="H70" s="198"/>
      <c r="I70" s="175">
        <v>0.3</v>
      </c>
      <c r="J70" s="174">
        <v>0.1</v>
      </c>
      <c r="K70" s="175">
        <f t="shared" si="0"/>
        <v>0.33333333333333337</v>
      </c>
      <c r="L70" s="198" t="s">
        <v>587</v>
      </c>
      <c r="M70" s="198" t="s">
        <v>586</v>
      </c>
    </row>
    <row r="71" spans="2:13" ht="51.75" thickBot="1" x14ac:dyDescent="0.3">
      <c r="B71" s="234"/>
      <c r="C71" s="234"/>
      <c r="D71" s="234"/>
      <c r="E71" s="198">
        <v>4</v>
      </c>
      <c r="F71" s="77" t="s">
        <v>477</v>
      </c>
      <c r="G71" s="77" t="s">
        <v>469</v>
      </c>
      <c r="H71" s="198"/>
      <c r="I71" s="198">
        <v>3</v>
      </c>
      <c r="J71" s="174">
        <v>0</v>
      </c>
      <c r="K71" s="175">
        <f t="shared" si="0"/>
        <v>0</v>
      </c>
      <c r="L71" s="198" t="s">
        <v>607</v>
      </c>
      <c r="M71" s="198" t="s">
        <v>607</v>
      </c>
    </row>
    <row r="72" spans="2:13" ht="64.5" thickBot="1" x14ac:dyDescent="0.3">
      <c r="B72" s="234"/>
      <c r="C72" s="234"/>
      <c r="D72" s="234"/>
      <c r="E72" s="198">
        <v>5</v>
      </c>
      <c r="F72" s="77" t="s">
        <v>478</v>
      </c>
      <c r="G72" s="77" t="s">
        <v>470</v>
      </c>
      <c r="H72" s="198"/>
      <c r="I72" s="198">
        <v>30</v>
      </c>
      <c r="J72" s="198">
        <v>5</v>
      </c>
      <c r="K72" s="175">
        <f t="shared" si="0"/>
        <v>0.16666666666666666</v>
      </c>
      <c r="L72" s="198" t="s">
        <v>588</v>
      </c>
      <c r="M72" s="198" t="s">
        <v>586</v>
      </c>
    </row>
    <row r="73" spans="2:13" ht="39" thickBot="1" x14ac:dyDescent="0.3">
      <c r="B73" s="234"/>
      <c r="C73" s="234"/>
      <c r="D73" s="234"/>
      <c r="E73" s="198">
        <v>6</v>
      </c>
      <c r="F73" s="77" t="s">
        <v>479</v>
      </c>
      <c r="G73" s="77" t="s">
        <v>471</v>
      </c>
      <c r="H73" s="198"/>
      <c r="I73" s="198">
        <v>1</v>
      </c>
      <c r="J73" s="198">
        <v>1</v>
      </c>
      <c r="K73" s="175">
        <f t="shared" si="0"/>
        <v>1</v>
      </c>
      <c r="L73" s="198" t="s">
        <v>589</v>
      </c>
      <c r="M73" s="198" t="s">
        <v>586</v>
      </c>
    </row>
    <row r="74" spans="2:13" ht="51.75" thickBot="1" x14ac:dyDescent="0.3">
      <c r="B74" s="234"/>
      <c r="C74" s="234"/>
      <c r="D74" s="234"/>
      <c r="E74" s="198">
        <v>7</v>
      </c>
      <c r="F74" s="77" t="s">
        <v>480</v>
      </c>
      <c r="G74" s="77" t="s">
        <v>472</v>
      </c>
      <c r="H74" s="198"/>
      <c r="I74" s="198">
        <v>257.83</v>
      </c>
      <c r="J74" s="198">
        <v>257.83</v>
      </c>
      <c r="K74" s="175">
        <f t="shared" si="0"/>
        <v>1</v>
      </c>
      <c r="L74" s="198" t="s">
        <v>492</v>
      </c>
      <c r="M74" s="198" t="s">
        <v>586</v>
      </c>
    </row>
    <row r="75" spans="2:13" ht="56.25" customHeight="1" thickBot="1" x14ac:dyDescent="0.3">
      <c r="B75" s="236"/>
      <c r="C75" s="236"/>
      <c r="D75" s="236"/>
      <c r="E75" s="198">
        <v>8</v>
      </c>
      <c r="F75" s="77" t="s">
        <v>481</v>
      </c>
      <c r="G75" s="77" t="s">
        <v>473</v>
      </c>
      <c r="H75" s="198"/>
      <c r="I75" s="198">
        <v>4</v>
      </c>
      <c r="J75" s="198">
        <v>3</v>
      </c>
      <c r="K75" s="175">
        <f t="shared" si="0"/>
        <v>0.75</v>
      </c>
      <c r="L75" s="198" t="s">
        <v>491</v>
      </c>
      <c r="M75" s="198" t="s">
        <v>586</v>
      </c>
    </row>
    <row r="76" spans="2:13" ht="39" thickBot="1" x14ac:dyDescent="0.3">
      <c r="B76" s="233" t="s">
        <v>283</v>
      </c>
      <c r="C76" s="233" t="s">
        <v>601</v>
      </c>
      <c r="D76" s="233" t="s">
        <v>281</v>
      </c>
      <c r="E76" s="198">
        <v>9</v>
      </c>
      <c r="F76" s="77" t="s">
        <v>482</v>
      </c>
      <c r="G76" s="77" t="s">
        <v>487</v>
      </c>
      <c r="H76" s="198"/>
      <c r="I76" s="198">
        <v>2</v>
      </c>
      <c r="J76" s="198">
        <v>5</v>
      </c>
      <c r="K76" s="175">
        <f t="shared" si="0"/>
        <v>2.5</v>
      </c>
      <c r="L76" s="198" t="s">
        <v>590</v>
      </c>
      <c r="M76" s="198" t="s">
        <v>590</v>
      </c>
    </row>
    <row r="77" spans="2:13" ht="51.75" thickBot="1" x14ac:dyDescent="0.3">
      <c r="B77" s="234"/>
      <c r="C77" s="234"/>
      <c r="D77" s="234"/>
      <c r="E77" s="198">
        <v>10</v>
      </c>
      <c r="F77" s="77" t="s">
        <v>483</v>
      </c>
      <c r="G77" s="77" t="s">
        <v>488</v>
      </c>
      <c r="H77" s="198"/>
      <c r="I77" s="198">
        <v>1</v>
      </c>
      <c r="J77" s="198">
        <v>1</v>
      </c>
      <c r="K77" s="175">
        <f t="shared" si="0"/>
        <v>1</v>
      </c>
      <c r="L77" s="198" t="s">
        <v>590</v>
      </c>
      <c r="M77" s="198" t="s">
        <v>591</v>
      </c>
    </row>
    <row r="78" spans="2:13" ht="51.75" thickBot="1" x14ac:dyDescent="0.3">
      <c r="B78" s="234"/>
      <c r="C78" s="234"/>
      <c r="D78" s="234"/>
      <c r="E78" s="198">
        <v>11</v>
      </c>
      <c r="F78" s="77" t="s">
        <v>484</v>
      </c>
      <c r="G78" s="77" t="s">
        <v>489</v>
      </c>
      <c r="H78" s="198"/>
      <c r="I78" s="198">
        <v>1</v>
      </c>
      <c r="J78" s="198">
        <v>1</v>
      </c>
      <c r="K78" s="175">
        <f t="shared" si="0"/>
        <v>1</v>
      </c>
      <c r="L78" s="198" t="s">
        <v>590</v>
      </c>
      <c r="M78" s="198" t="s">
        <v>591</v>
      </c>
    </row>
    <row r="79" spans="2:13" ht="51.75" thickBot="1" x14ac:dyDescent="0.3">
      <c r="B79" s="234"/>
      <c r="C79" s="234"/>
      <c r="D79" s="236"/>
      <c r="E79" s="198">
        <v>12</v>
      </c>
      <c r="F79" s="77" t="s">
        <v>485</v>
      </c>
      <c r="G79" s="77" t="s">
        <v>490</v>
      </c>
      <c r="H79" s="198"/>
      <c r="I79" s="198">
        <v>170</v>
      </c>
      <c r="J79" s="198">
        <v>200</v>
      </c>
      <c r="K79" s="175">
        <f t="shared" si="0"/>
        <v>1.1764705882352942</v>
      </c>
      <c r="L79" s="198" t="s">
        <v>592</v>
      </c>
      <c r="M79" s="198" t="s">
        <v>591</v>
      </c>
    </row>
    <row r="80" spans="2:13" ht="51.75" thickBot="1" x14ac:dyDescent="0.3">
      <c r="B80" s="234"/>
      <c r="C80" s="234"/>
      <c r="D80" s="233" t="s">
        <v>281</v>
      </c>
      <c r="E80" s="198">
        <v>13</v>
      </c>
      <c r="F80" s="77" t="s">
        <v>382</v>
      </c>
      <c r="G80" s="77" t="s">
        <v>495</v>
      </c>
      <c r="H80" s="198"/>
      <c r="I80" s="198">
        <v>125</v>
      </c>
      <c r="J80" s="198">
        <v>75</v>
      </c>
      <c r="K80" s="175">
        <f t="shared" si="0"/>
        <v>0.6</v>
      </c>
      <c r="L80" s="198" t="s">
        <v>593</v>
      </c>
      <c r="M80" s="198" t="s">
        <v>595</v>
      </c>
    </row>
    <row r="81" spans="2:13" ht="51.75" thickBot="1" x14ac:dyDescent="0.3">
      <c r="B81" s="234"/>
      <c r="C81" s="234"/>
      <c r="D81" s="234"/>
      <c r="E81" s="198">
        <v>14</v>
      </c>
      <c r="F81" s="77" t="s">
        <v>493</v>
      </c>
      <c r="G81" s="77" t="s">
        <v>496</v>
      </c>
      <c r="H81" s="198"/>
      <c r="I81" s="198">
        <v>60</v>
      </c>
      <c r="J81" s="198">
        <v>30</v>
      </c>
      <c r="K81" s="175">
        <f t="shared" si="0"/>
        <v>0.5</v>
      </c>
      <c r="L81" s="198" t="s">
        <v>594</v>
      </c>
      <c r="M81" s="198" t="s">
        <v>595</v>
      </c>
    </row>
    <row r="82" spans="2:13" ht="51.75" thickBot="1" x14ac:dyDescent="0.3">
      <c r="B82" s="234"/>
      <c r="C82" s="234"/>
      <c r="D82" s="234"/>
      <c r="E82" s="198">
        <v>15</v>
      </c>
      <c r="F82" s="77" t="s">
        <v>384</v>
      </c>
      <c r="G82" s="77" t="s">
        <v>497</v>
      </c>
      <c r="H82" s="198"/>
      <c r="I82" s="198">
        <v>50</v>
      </c>
      <c r="J82" s="198">
        <v>20</v>
      </c>
      <c r="K82" s="175">
        <f t="shared" si="0"/>
        <v>0.4</v>
      </c>
      <c r="L82" s="198" t="s">
        <v>596</v>
      </c>
      <c r="M82" s="198" t="s">
        <v>595</v>
      </c>
    </row>
    <row r="83" spans="2:13" ht="51.75" thickBot="1" x14ac:dyDescent="0.3">
      <c r="B83" s="234"/>
      <c r="C83" s="234"/>
      <c r="D83" s="234"/>
      <c r="E83" s="198">
        <v>16</v>
      </c>
      <c r="F83" s="77" t="s">
        <v>385</v>
      </c>
      <c r="G83" s="77" t="s">
        <v>498</v>
      </c>
      <c r="H83" s="198"/>
      <c r="I83" s="198">
        <v>144</v>
      </c>
      <c r="J83" s="198">
        <v>80</v>
      </c>
      <c r="K83" s="175">
        <f t="shared" si="0"/>
        <v>0.55555555555555558</v>
      </c>
      <c r="L83" s="198" t="s">
        <v>597</v>
      </c>
      <c r="M83" s="198" t="s">
        <v>595</v>
      </c>
    </row>
    <row r="84" spans="2:13" ht="51.75" thickBot="1" x14ac:dyDescent="0.3">
      <c r="B84" s="234"/>
      <c r="C84" s="234"/>
      <c r="D84" s="234"/>
      <c r="E84" s="198">
        <v>17</v>
      </c>
      <c r="F84" s="77" t="s">
        <v>464</v>
      </c>
      <c r="G84" s="77" t="s">
        <v>499</v>
      </c>
      <c r="H84" s="198"/>
      <c r="I84" s="198">
        <v>1</v>
      </c>
      <c r="J84" s="198">
        <v>1</v>
      </c>
      <c r="K84" s="175">
        <f t="shared" si="0"/>
        <v>1</v>
      </c>
      <c r="L84" s="198" t="s">
        <v>598</v>
      </c>
      <c r="M84" s="198" t="s">
        <v>595</v>
      </c>
    </row>
    <row r="85" spans="2:13" ht="39" thickBot="1" x14ac:dyDescent="0.3">
      <c r="B85" s="234"/>
      <c r="C85" s="234"/>
      <c r="D85" s="234"/>
      <c r="E85" s="198">
        <v>18</v>
      </c>
      <c r="F85" s="77" t="s">
        <v>494</v>
      </c>
      <c r="G85" s="77" t="s">
        <v>500</v>
      </c>
      <c r="H85" s="198"/>
      <c r="I85" s="198">
        <v>35</v>
      </c>
      <c r="J85" s="198">
        <v>0</v>
      </c>
      <c r="K85" s="175">
        <f t="shared" si="0"/>
        <v>0</v>
      </c>
      <c r="L85" s="198" t="s">
        <v>607</v>
      </c>
      <c r="M85" s="198" t="s">
        <v>607</v>
      </c>
    </row>
    <row r="86" spans="2:13" ht="51.75" thickBot="1" x14ac:dyDescent="0.3">
      <c r="B86" s="234"/>
      <c r="C86" s="236"/>
      <c r="D86" s="236"/>
      <c r="E86" s="198">
        <v>19</v>
      </c>
      <c r="F86" s="77" t="s">
        <v>386</v>
      </c>
      <c r="G86" s="77" t="s">
        <v>501</v>
      </c>
      <c r="H86" s="198"/>
      <c r="I86" s="198">
        <v>20</v>
      </c>
      <c r="J86" s="198"/>
      <c r="K86" s="175">
        <f t="shared" si="0"/>
        <v>0</v>
      </c>
      <c r="L86" s="198" t="s">
        <v>599</v>
      </c>
      <c r="M86" s="198" t="s">
        <v>595</v>
      </c>
    </row>
    <row r="87" spans="2:13" ht="39" customHeight="1" thickBot="1" x14ac:dyDescent="0.3">
      <c r="B87" s="234"/>
      <c r="C87" s="233" t="s">
        <v>606</v>
      </c>
      <c r="D87" s="233" t="s">
        <v>281</v>
      </c>
      <c r="E87" s="233">
        <v>20</v>
      </c>
      <c r="F87" s="292" t="s">
        <v>502</v>
      </c>
      <c r="G87" s="77" t="s">
        <v>506</v>
      </c>
      <c r="H87" s="198"/>
      <c r="I87" s="198">
        <v>75</v>
      </c>
      <c r="J87" s="198">
        <v>0</v>
      </c>
      <c r="K87" s="175">
        <f t="shared" si="0"/>
        <v>0</v>
      </c>
      <c r="L87" s="198" t="s">
        <v>607</v>
      </c>
      <c r="M87" s="198" t="s">
        <v>607</v>
      </c>
    </row>
    <row r="88" spans="2:13" ht="26.25" thickBot="1" x14ac:dyDescent="0.3">
      <c r="B88" s="234"/>
      <c r="C88" s="234"/>
      <c r="D88" s="234"/>
      <c r="E88" s="234"/>
      <c r="F88" s="293"/>
      <c r="G88" s="77" t="s">
        <v>507</v>
      </c>
      <c r="H88" s="198"/>
      <c r="I88" s="198">
        <v>25</v>
      </c>
      <c r="J88" s="198">
        <v>0</v>
      </c>
      <c r="K88" s="175">
        <f t="shared" si="0"/>
        <v>0</v>
      </c>
      <c r="L88" s="198" t="s">
        <v>607</v>
      </c>
      <c r="M88" s="198" t="s">
        <v>607</v>
      </c>
    </row>
    <row r="89" spans="2:13" ht="102.75" thickBot="1" x14ac:dyDescent="0.3">
      <c r="B89" s="234"/>
      <c r="C89" s="234"/>
      <c r="D89" s="234"/>
      <c r="E89" s="234"/>
      <c r="F89" s="293"/>
      <c r="G89" s="77" t="s">
        <v>508</v>
      </c>
      <c r="H89" s="198"/>
      <c r="I89" s="198">
        <v>5</v>
      </c>
      <c r="J89" s="198">
        <v>3</v>
      </c>
      <c r="K89" s="175">
        <f t="shared" si="0"/>
        <v>0.6</v>
      </c>
      <c r="L89" s="198" t="s">
        <v>608</v>
      </c>
      <c r="M89" s="198" t="s">
        <v>609</v>
      </c>
    </row>
    <row r="90" spans="2:13" ht="102.75" thickBot="1" x14ac:dyDescent="0.3">
      <c r="B90" s="234"/>
      <c r="C90" s="234"/>
      <c r="D90" s="234"/>
      <c r="E90" s="236"/>
      <c r="F90" s="294"/>
      <c r="G90" s="77" t="s">
        <v>509</v>
      </c>
      <c r="H90" s="198"/>
      <c r="I90" s="198">
        <v>3</v>
      </c>
      <c r="J90" s="198">
        <v>1</v>
      </c>
      <c r="K90" s="175">
        <f t="shared" si="0"/>
        <v>0.33333333333333331</v>
      </c>
      <c r="L90" s="198" t="s">
        <v>608</v>
      </c>
      <c r="M90" s="198" t="s">
        <v>609</v>
      </c>
    </row>
    <row r="91" spans="2:13" ht="102.75" thickBot="1" x14ac:dyDescent="0.3">
      <c r="B91" s="234"/>
      <c r="C91" s="234"/>
      <c r="D91" s="234"/>
      <c r="E91" s="198">
        <v>21</v>
      </c>
      <c r="F91" s="77" t="s">
        <v>503</v>
      </c>
      <c r="G91" s="77" t="s">
        <v>510</v>
      </c>
      <c r="H91" s="198"/>
      <c r="I91" s="198">
        <v>25</v>
      </c>
      <c r="J91" s="198">
        <v>10</v>
      </c>
      <c r="K91" s="175">
        <f t="shared" si="0"/>
        <v>0.4</v>
      </c>
      <c r="L91" s="198" t="s">
        <v>612</v>
      </c>
      <c r="M91" s="198" t="s">
        <v>610</v>
      </c>
    </row>
    <row r="92" spans="2:13" ht="102.75" thickBot="1" x14ac:dyDescent="0.3">
      <c r="B92" s="234"/>
      <c r="C92" s="234"/>
      <c r="D92" s="234"/>
      <c r="E92" s="198">
        <v>22</v>
      </c>
      <c r="F92" s="77" t="s">
        <v>504</v>
      </c>
      <c r="G92" s="77" t="s">
        <v>511</v>
      </c>
      <c r="H92" s="198"/>
      <c r="I92" s="198">
        <v>20</v>
      </c>
      <c r="J92" s="198">
        <v>0</v>
      </c>
      <c r="K92" s="175">
        <f t="shared" si="0"/>
        <v>0</v>
      </c>
      <c r="L92" s="198" t="s">
        <v>612</v>
      </c>
      <c r="M92" s="198" t="s">
        <v>610</v>
      </c>
    </row>
    <row r="93" spans="2:13" ht="128.25" thickBot="1" x14ac:dyDescent="0.3">
      <c r="B93" s="234"/>
      <c r="C93" s="234"/>
      <c r="D93" s="234"/>
      <c r="E93" s="233">
        <v>23</v>
      </c>
      <c r="F93" s="233" t="s">
        <v>505</v>
      </c>
      <c r="G93" s="77" t="s">
        <v>512</v>
      </c>
      <c r="H93" s="198"/>
      <c r="I93" s="198">
        <v>6</v>
      </c>
      <c r="J93" s="198">
        <v>4</v>
      </c>
      <c r="K93" s="175">
        <f t="shared" si="0"/>
        <v>0.66666666666666663</v>
      </c>
      <c r="L93" s="198" t="s">
        <v>613</v>
      </c>
      <c r="M93" s="198" t="s">
        <v>611</v>
      </c>
    </row>
    <row r="94" spans="2:13" ht="128.25" thickBot="1" x14ac:dyDescent="0.3">
      <c r="B94" s="234"/>
      <c r="C94" s="234"/>
      <c r="D94" s="234"/>
      <c r="E94" s="234"/>
      <c r="F94" s="234"/>
      <c r="G94" s="77" t="s">
        <v>513</v>
      </c>
      <c r="H94" s="198"/>
      <c r="I94" s="198">
        <v>3</v>
      </c>
      <c r="J94" s="198">
        <v>1</v>
      </c>
      <c r="K94" s="175">
        <f t="shared" si="0"/>
        <v>0.33333333333333331</v>
      </c>
      <c r="L94" s="198" t="s">
        <v>613</v>
      </c>
      <c r="M94" s="198" t="s">
        <v>611</v>
      </c>
    </row>
    <row r="95" spans="2:13" ht="128.25" thickBot="1" x14ac:dyDescent="0.3">
      <c r="B95" s="236"/>
      <c r="C95" s="236"/>
      <c r="D95" s="236"/>
      <c r="E95" s="236"/>
      <c r="F95" s="236"/>
      <c r="G95" s="77" t="s">
        <v>514</v>
      </c>
      <c r="H95" s="198"/>
      <c r="I95" s="198">
        <v>1</v>
      </c>
      <c r="J95" s="198">
        <v>1</v>
      </c>
      <c r="K95" s="175">
        <f t="shared" si="0"/>
        <v>1</v>
      </c>
      <c r="L95" s="198" t="s">
        <v>614</v>
      </c>
      <c r="M95" s="198" t="s">
        <v>611</v>
      </c>
    </row>
    <row r="96" spans="2:13" ht="128.25" thickBot="1" x14ac:dyDescent="0.3">
      <c r="B96" s="292" t="s">
        <v>284</v>
      </c>
      <c r="C96" s="233" t="s">
        <v>619</v>
      </c>
      <c r="D96" s="292" t="s">
        <v>602</v>
      </c>
      <c r="E96" s="198">
        <v>24</v>
      </c>
      <c r="F96" s="197" t="s">
        <v>515</v>
      </c>
      <c r="G96" s="197" t="s">
        <v>523</v>
      </c>
      <c r="H96" s="198"/>
      <c r="I96" s="198">
        <v>40</v>
      </c>
      <c r="J96" s="198">
        <v>25</v>
      </c>
      <c r="K96" s="175">
        <f t="shared" si="0"/>
        <v>0.625</v>
      </c>
      <c r="L96" s="198" t="s">
        <v>616</v>
      </c>
      <c r="M96" s="198" t="s">
        <v>615</v>
      </c>
    </row>
    <row r="97" spans="2:13" ht="128.25" thickBot="1" x14ac:dyDescent="0.3">
      <c r="B97" s="293"/>
      <c r="C97" s="234"/>
      <c r="D97" s="293"/>
      <c r="E97" s="198">
        <v>25</v>
      </c>
      <c r="F97" s="187" t="s">
        <v>516</v>
      </c>
      <c r="G97" s="187" t="s">
        <v>524</v>
      </c>
      <c r="H97" s="198"/>
      <c r="I97" s="198">
        <v>100</v>
      </c>
      <c r="J97" s="198">
        <v>123</v>
      </c>
      <c r="K97" s="175">
        <f t="shared" si="0"/>
        <v>1.23</v>
      </c>
      <c r="L97" s="198" t="s">
        <v>616</v>
      </c>
      <c r="M97" s="198" t="s">
        <v>615</v>
      </c>
    </row>
    <row r="98" spans="2:13" ht="128.25" thickBot="1" x14ac:dyDescent="0.3">
      <c r="B98" s="293"/>
      <c r="C98" s="234"/>
      <c r="D98" s="293"/>
      <c r="E98" s="198">
        <v>26</v>
      </c>
      <c r="F98" s="77" t="s">
        <v>517</v>
      </c>
      <c r="G98" s="77" t="s">
        <v>525</v>
      </c>
      <c r="H98" s="198"/>
      <c r="I98" s="198">
        <v>1</v>
      </c>
      <c r="J98" s="198">
        <v>1</v>
      </c>
      <c r="K98" s="175">
        <f t="shared" si="0"/>
        <v>1</v>
      </c>
      <c r="L98" s="198" t="s">
        <v>616</v>
      </c>
      <c r="M98" s="198" t="s">
        <v>615</v>
      </c>
    </row>
    <row r="99" spans="2:13" ht="115.5" thickBot="1" x14ac:dyDescent="0.3">
      <c r="B99" s="293"/>
      <c r="C99" s="234"/>
      <c r="D99" s="293"/>
      <c r="E99" s="198">
        <v>27</v>
      </c>
      <c r="F99" s="77" t="s">
        <v>518</v>
      </c>
      <c r="G99" s="77" t="s">
        <v>526</v>
      </c>
      <c r="H99" s="198"/>
      <c r="I99" s="175">
        <v>0.4</v>
      </c>
      <c r="J99" s="174">
        <v>0.3</v>
      </c>
      <c r="K99" s="175">
        <f t="shared" si="0"/>
        <v>0.74999999999999989</v>
      </c>
      <c r="L99" s="198" t="s">
        <v>618</v>
      </c>
      <c r="M99" s="198" t="s">
        <v>617</v>
      </c>
    </row>
    <row r="100" spans="2:13" ht="29.25" customHeight="1" thickBot="1" x14ac:dyDescent="0.3">
      <c r="B100" s="293"/>
      <c r="C100" s="234"/>
      <c r="D100" s="293"/>
      <c r="E100" s="198">
        <v>28</v>
      </c>
      <c r="F100" s="77" t="s">
        <v>519</v>
      </c>
      <c r="G100" s="77" t="s">
        <v>527</v>
      </c>
      <c r="H100" s="198"/>
      <c r="I100" s="198"/>
      <c r="J100" s="198"/>
      <c r="K100" s="175"/>
      <c r="L100" s="198" t="s">
        <v>607</v>
      </c>
      <c r="M100" s="198" t="s">
        <v>607</v>
      </c>
    </row>
    <row r="101" spans="2:13" ht="77.25" thickBot="1" x14ac:dyDescent="0.3">
      <c r="B101" s="293"/>
      <c r="C101" s="234"/>
      <c r="D101" s="293"/>
      <c r="E101" s="198">
        <v>29</v>
      </c>
      <c r="F101" s="77" t="s">
        <v>520</v>
      </c>
      <c r="G101" s="77" t="s">
        <v>528</v>
      </c>
      <c r="H101" s="198"/>
      <c r="I101" s="175">
        <v>0.4</v>
      </c>
      <c r="J101" s="198">
        <v>0</v>
      </c>
      <c r="K101" s="175">
        <f t="shared" si="0"/>
        <v>0</v>
      </c>
      <c r="L101" s="198" t="s">
        <v>607</v>
      </c>
      <c r="M101" s="198" t="s">
        <v>607</v>
      </c>
    </row>
    <row r="102" spans="2:13" ht="51.75" thickBot="1" x14ac:dyDescent="0.3">
      <c r="B102" s="293"/>
      <c r="C102" s="234"/>
      <c r="D102" s="293"/>
      <c r="E102" s="198">
        <v>30</v>
      </c>
      <c r="F102" s="77" t="s">
        <v>521</v>
      </c>
      <c r="G102" s="77" t="s">
        <v>529</v>
      </c>
      <c r="H102" s="198"/>
      <c r="I102" s="175">
        <v>0.2</v>
      </c>
      <c r="J102" s="174">
        <v>0.2</v>
      </c>
      <c r="K102" s="175">
        <f t="shared" si="0"/>
        <v>1</v>
      </c>
      <c r="L102" s="198" t="s">
        <v>621</v>
      </c>
      <c r="M102" s="198" t="s">
        <v>620</v>
      </c>
    </row>
    <row r="103" spans="2:13" ht="51.75" thickBot="1" x14ac:dyDescent="0.3">
      <c r="B103" s="316"/>
      <c r="C103" s="236"/>
      <c r="D103" s="316"/>
      <c r="E103" s="198">
        <v>31</v>
      </c>
      <c r="F103" s="77" t="s">
        <v>522</v>
      </c>
      <c r="G103" s="77" t="s">
        <v>530</v>
      </c>
      <c r="H103" s="198"/>
      <c r="I103" s="175">
        <v>0.15</v>
      </c>
      <c r="J103" s="174">
        <v>0.05</v>
      </c>
      <c r="K103" s="175">
        <f t="shared" si="0"/>
        <v>0.33333333333333337</v>
      </c>
      <c r="L103" s="198" t="s">
        <v>621</v>
      </c>
      <c r="M103" s="198" t="s">
        <v>620</v>
      </c>
    </row>
    <row r="104" spans="2:13" ht="128.25" thickBot="1" x14ac:dyDescent="0.3">
      <c r="B104" s="233" t="s">
        <v>285</v>
      </c>
      <c r="C104" s="292" t="s">
        <v>287</v>
      </c>
      <c r="D104" s="233"/>
      <c r="E104" s="233">
        <v>32</v>
      </c>
      <c r="F104" s="292" t="s">
        <v>531</v>
      </c>
      <c r="G104" s="77" t="s">
        <v>532</v>
      </c>
      <c r="H104" s="198"/>
      <c r="I104" s="198">
        <v>30</v>
      </c>
      <c r="J104" s="198">
        <v>5</v>
      </c>
      <c r="K104" s="175">
        <f t="shared" si="0"/>
        <v>0.16666666666666666</v>
      </c>
      <c r="L104" s="198" t="s">
        <v>624</v>
      </c>
      <c r="M104" s="198" t="s">
        <v>622</v>
      </c>
    </row>
    <row r="105" spans="2:13" ht="35.25" customHeight="1" thickBot="1" x14ac:dyDescent="0.3">
      <c r="B105" s="234"/>
      <c r="C105" s="293"/>
      <c r="D105" s="234"/>
      <c r="E105" s="234"/>
      <c r="F105" s="293"/>
      <c r="G105" s="77" t="s">
        <v>533</v>
      </c>
      <c r="H105" s="198"/>
      <c r="I105" s="198">
        <v>30</v>
      </c>
      <c r="J105" s="198">
        <v>3</v>
      </c>
      <c r="K105" s="175">
        <f t="shared" si="0"/>
        <v>0.1</v>
      </c>
      <c r="L105" s="198" t="s">
        <v>623</v>
      </c>
      <c r="M105" s="198" t="s">
        <v>622</v>
      </c>
    </row>
    <row r="106" spans="2:13" ht="40.5" customHeight="1" thickBot="1" x14ac:dyDescent="0.3">
      <c r="B106" s="234"/>
      <c r="C106" s="293"/>
      <c r="D106" s="234"/>
      <c r="E106" s="234"/>
      <c r="F106" s="316"/>
      <c r="G106" s="77" t="s">
        <v>534</v>
      </c>
      <c r="H106" s="198"/>
      <c r="I106" s="198">
        <v>30</v>
      </c>
      <c r="J106" s="198">
        <v>4</v>
      </c>
      <c r="K106" s="175">
        <f t="shared" si="0"/>
        <v>0.13333333333333333</v>
      </c>
      <c r="L106" s="198" t="s">
        <v>625</v>
      </c>
      <c r="M106" s="198" t="s">
        <v>622</v>
      </c>
    </row>
    <row r="107" spans="2:13" ht="128.25" thickBot="1" x14ac:dyDescent="0.3">
      <c r="B107" s="234"/>
      <c r="C107" s="293"/>
      <c r="D107" s="234"/>
      <c r="E107" s="234"/>
      <c r="F107" s="292" t="s">
        <v>535</v>
      </c>
      <c r="G107" s="77" t="s">
        <v>536</v>
      </c>
      <c r="H107" s="198"/>
      <c r="I107" s="198">
        <v>30</v>
      </c>
      <c r="J107" s="198">
        <v>4</v>
      </c>
      <c r="K107" s="175">
        <f t="shared" si="0"/>
        <v>0.13333333333333333</v>
      </c>
      <c r="L107" s="198" t="s">
        <v>626</v>
      </c>
      <c r="M107" s="198" t="s">
        <v>622</v>
      </c>
    </row>
    <row r="108" spans="2:13" ht="128.25" thickBot="1" x14ac:dyDescent="0.3">
      <c r="B108" s="234"/>
      <c r="C108" s="316"/>
      <c r="D108" s="236"/>
      <c r="E108" s="236"/>
      <c r="F108" s="316"/>
      <c r="G108" s="77" t="s">
        <v>537</v>
      </c>
      <c r="H108" s="198"/>
      <c r="I108" s="198">
        <v>30</v>
      </c>
      <c r="J108" s="198">
        <v>10</v>
      </c>
      <c r="K108" s="175">
        <f t="shared" si="0"/>
        <v>0.33333333333333331</v>
      </c>
      <c r="L108" s="198" t="s">
        <v>627</v>
      </c>
      <c r="M108" s="198" t="s">
        <v>622</v>
      </c>
    </row>
    <row r="109" spans="2:13" ht="102.75" customHeight="1" thickBot="1" x14ac:dyDescent="0.3">
      <c r="B109" s="234"/>
      <c r="C109" s="233" t="s">
        <v>603</v>
      </c>
      <c r="D109" s="233"/>
      <c r="E109" s="233">
        <v>33</v>
      </c>
      <c r="F109" s="292" t="s">
        <v>538</v>
      </c>
      <c r="G109" s="187" t="s">
        <v>540</v>
      </c>
      <c r="H109" s="198"/>
      <c r="I109" s="197">
        <v>30</v>
      </c>
      <c r="J109" s="198"/>
      <c r="K109" s="175">
        <f t="shared" si="0"/>
        <v>0</v>
      </c>
      <c r="L109" s="198" t="s">
        <v>629</v>
      </c>
      <c r="M109" s="233" t="s">
        <v>628</v>
      </c>
    </row>
    <row r="110" spans="2:13" ht="39" thickBot="1" x14ac:dyDescent="0.3">
      <c r="B110" s="234"/>
      <c r="C110" s="234"/>
      <c r="D110" s="234"/>
      <c r="E110" s="234"/>
      <c r="F110" s="293"/>
      <c r="G110" s="77" t="s">
        <v>541</v>
      </c>
      <c r="H110" s="198"/>
      <c r="I110" s="198">
        <v>30</v>
      </c>
      <c r="J110" s="198">
        <v>2</v>
      </c>
      <c r="K110" s="175">
        <f t="shared" si="0"/>
        <v>6.6666666666666666E-2</v>
      </c>
      <c r="L110" s="198" t="s">
        <v>630</v>
      </c>
      <c r="M110" s="234"/>
    </row>
    <row r="111" spans="2:13" ht="26.25" thickBot="1" x14ac:dyDescent="0.3">
      <c r="B111" s="234"/>
      <c r="C111" s="234"/>
      <c r="D111" s="234"/>
      <c r="E111" s="234"/>
      <c r="F111" s="293"/>
      <c r="G111" s="77" t="s">
        <v>543</v>
      </c>
      <c r="H111" s="198"/>
      <c r="I111" s="198">
        <v>30</v>
      </c>
      <c r="J111" s="198"/>
      <c r="K111" s="175">
        <f t="shared" si="0"/>
        <v>0</v>
      </c>
      <c r="L111" s="198" t="s">
        <v>607</v>
      </c>
      <c r="M111" s="234"/>
    </row>
    <row r="112" spans="2:13" ht="77.25" thickBot="1" x14ac:dyDescent="0.3">
      <c r="B112" s="234"/>
      <c r="C112" s="234"/>
      <c r="D112" s="234"/>
      <c r="E112" s="234"/>
      <c r="F112" s="316"/>
      <c r="G112" s="77" t="s">
        <v>542</v>
      </c>
      <c r="H112" s="198"/>
      <c r="I112" s="198">
        <v>30</v>
      </c>
      <c r="J112" s="198">
        <v>20</v>
      </c>
      <c r="K112" s="175">
        <f t="shared" si="0"/>
        <v>0.66666666666666663</v>
      </c>
      <c r="L112" s="198" t="s">
        <v>631</v>
      </c>
      <c r="M112" s="234"/>
    </row>
    <row r="113" spans="2:13" ht="51.75" thickBot="1" x14ac:dyDescent="0.3">
      <c r="B113" s="234"/>
      <c r="C113" s="234"/>
      <c r="D113" s="234"/>
      <c r="E113" s="234"/>
      <c r="F113" s="292" t="s">
        <v>539</v>
      </c>
      <c r="G113" s="77" t="s">
        <v>544</v>
      </c>
      <c r="H113" s="198"/>
      <c r="I113" s="198">
        <v>30</v>
      </c>
      <c r="J113" s="198">
        <v>10</v>
      </c>
      <c r="K113" s="175">
        <f t="shared" si="0"/>
        <v>0.33333333333333331</v>
      </c>
      <c r="L113" s="198" t="s">
        <v>632</v>
      </c>
      <c r="M113" s="234"/>
    </row>
    <row r="114" spans="2:13" ht="26.25" thickBot="1" x14ac:dyDescent="0.3">
      <c r="B114" s="234"/>
      <c r="C114" s="234"/>
      <c r="D114" s="234"/>
      <c r="E114" s="234"/>
      <c r="F114" s="293"/>
      <c r="G114" s="77" t="s">
        <v>545</v>
      </c>
      <c r="H114" s="198"/>
      <c r="I114" s="198">
        <v>30</v>
      </c>
      <c r="J114" s="198"/>
      <c r="K114" s="175">
        <f t="shared" si="0"/>
        <v>0</v>
      </c>
      <c r="L114" s="198" t="s">
        <v>607</v>
      </c>
      <c r="M114" s="234"/>
    </row>
    <row r="115" spans="2:13" ht="26.25" thickBot="1" x14ac:dyDescent="0.3">
      <c r="B115" s="234"/>
      <c r="C115" s="234"/>
      <c r="D115" s="234"/>
      <c r="E115" s="234"/>
      <c r="F115" s="293"/>
      <c r="G115" s="77" t="s">
        <v>546</v>
      </c>
      <c r="H115" s="198"/>
      <c r="I115" s="198">
        <v>30</v>
      </c>
      <c r="J115" s="198"/>
      <c r="K115" s="175">
        <f t="shared" si="0"/>
        <v>0</v>
      </c>
      <c r="L115" s="198" t="s">
        <v>607</v>
      </c>
      <c r="M115" s="234"/>
    </row>
    <row r="116" spans="2:13" ht="39" thickBot="1" x14ac:dyDescent="0.3">
      <c r="B116" s="234"/>
      <c r="C116" s="234"/>
      <c r="D116" s="234"/>
      <c r="E116" s="234"/>
      <c r="F116" s="293"/>
      <c r="G116" s="77" t="s">
        <v>547</v>
      </c>
      <c r="H116" s="198"/>
      <c r="I116" s="198">
        <v>30</v>
      </c>
      <c r="J116" s="198">
        <v>15</v>
      </c>
      <c r="K116" s="175">
        <f t="shared" si="0"/>
        <v>0.5</v>
      </c>
      <c r="L116" s="198" t="s">
        <v>633</v>
      </c>
      <c r="M116" s="236"/>
    </row>
    <row r="117" spans="2:13" ht="26.25" customHeight="1" thickBot="1" x14ac:dyDescent="0.3">
      <c r="B117" s="234"/>
      <c r="C117" s="292" t="s">
        <v>604</v>
      </c>
      <c r="D117" s="233"/>
      <c r="E117" s="233">
        <v>34</v>
      </c>
      <c r="F117" s="292" t="s">
        <v>548</v>
      </c>
      <c r="G117" s="77" t="s">
        <v>550</v>
      </c>
      <c r="H117" s="198"/>
      <c r="I117" s="198">
        <v>30</v>
      </c>
      <c r="J117" s="198"/>
      <c r="K117" s="175">
        <f t="shared" si="0"/>
        <v>0</v>
      </c>
      <c r="L117" s="198" t="s">
        <v>607</v>
      </c>
      <c r="M117" s="233" t="s">
        <v>628</v>
      </c>
    </row>
    <row r="118" spans="2:13" ht="26.25" thickBot="1" x14ac:dyDescent="0.3">
      <c r="B118" s="234"/>
      <c r="C118" s="316"/>
      <c r="D118" s="236"/>
      <c r="E118" s="236"/>
      <c r="F118" s="316"/>
      <c r="G118" s="77" t="s">
        <v>551</v>
      </c>
      <c r="H118" s="198"/>
      <c r="I118" s="198">
        <v>30</v>
      </c>
      <c r="J118" s="198">
        <v>10</v>
      </c>
      <c r="K118" s="175">
        <f t="shared" si="0"/>
        <v>0.33333333333333331</v>
      </c>
      <c r="L118" s="198"/>
      <c r="M118" s="236"/>
    </row>
    <row r="119" spans="2:13" ht="39" thickBot="1" x14ac:dyDescent="0.3">
      <c r="B119" s="234"/>
      <c r="C119" s="292" t="s">
        <v>605</v>
      </c>
      <c r="D119" s="233"/>
      <c r="E119" s="233">
        <v>37</v>
      </c>
      <c r="F119" s="292" t="s">
        <v>549</v>
      </c>
      <c r="G119" s="77" t="s">
        <v>552</v>
      </c>
      <c r="H119" s="198"/>
      <c r="I119" s="198">
        <v>30</v>
      </c>
      <c r="J119" s="198">
        <v>5</v>
      </c>
      <c r="K119" s="175">
        <f t="shared" si="0"/>
        <v>0.16666666666666666</v>
      </c>
      <c r="L119" s="198" t="s">
        <v>635</v>
      </c>
      <c r="M119" s="233" t="s">
        <v>634</v>
      </c>
    </row>
    <row r="120" spans="2:13" ht="36.75" customHeight="1" thickBot="1" x14ac:dyDescent="0.3">
      <c r="B120" s="234"/>
      <c r="C120" s="316"/>
      <c r="D120" s="236"/>
      <c r="E120" s="236"/>
      <c r="F120" s="316"/>
      <c r="G120" s="77" t="s">
        <v>553</v>
      </c>
      <c r="H120" s="198"/>
      <c r="I120" s="198">
        <v>30</v>
      </c>
      <c r="J120" s="198">
        <v>5</v>
      </c>
      <c r="K120" s="175">
        <f t="shared" si="0"/>
        <v>0.16666666666666666</v>
      </c>
      <c r="L120" s="198" t="s">
        <v>635</v>
      </c>
      <c r="M120" s="236"/>
    </row>
    <row r="121" spans="2:13" ht="39" thickBot="1" x14ac:dyDescent="0.3">
      <c r="B121" s="234"/>
      <c r="C121" s="233" t="s">
        <v>288</v>
      </c>
      <c r="D121" s="233"/>
      <c r="E121" s="233">
        <v>38</v>
      </c>
      <c r="F121" s="233" t="s">
        <v>566</v>
      </c>
      <c r="G121" s="77" t="s">
        <v>554</v>
      </c>
      <c r="H121" s="198"/>
      <c r="I121" s="198">
        <v>30</v>
      </c>
      <c r="J121" s="198">
        <v>15</v>
      </c>
      <c r="K121" s="175">
        <f t="shared" si="0"/>
        <v>0.5</v>
      </c>
      <c r="L121" s="198" t="s">
        <v>637</v>
      </c>
      <c r="M121" s="233" t="s">
        <v>636</v>
      </c>
    </row>
    <row r="122" spans="2:13" ht="64.5" thickBot="1" x14ac:dyDescent="0.3">
      <c r="B122" s="234"/>
      <c r="C122" s="234"/>
      <c r="D122" s="234"/>
      <c r="E122" s="234"/>
      <c r="F122" s="234"/>
      <c r="G122" s="77" t="s">
        <v>555</v>
      </c>
      <c r="H122" s="198"/>
      <c r="I122" s="198">
        <v>30</v>
      </c>
      <c r="J122" s="198">
        <v>6</v>
      </c>
      <c r="K122" s="175">
        <f t="shared" si="0"/>
        <v>0.2</v>
      </c>
      <c r="L122" s="198" t="s">
        <v>638</v>
      </c>
      <c r="M122" s="234"/>
    </row>
    <row r="123" spans="2:13" ht="77.25" thickBot="1" x14ac:dyDescent="0.3">
      <c r="B123" s="234"/>
      <c r="C123" s="234"/>
      <c r="D123" s="234"/>
      <c r="E123" s="234"/>
      <c r="F123" s="236"/>
      <c r="G123" s="77" t="s">
        <v>564</v>
      </c>
      <c r="H123" s="198"/>
      <c r="I123" s="198">
        <v>30</v>
      </c>
      <c r="J123" s="198">
        <v>10</v>
      </c>
      <c r="K123" s="175">
        <f t="shared" si="0"/>
        <v>0.33333333333333331</v>
      </c>
      <c r="L123" s="198" t="s">
        <v>639</v>
      </c>
      <c r="M123" s="234"/>
    </row>
    <row r="124" spans="2:13" ht="26.25" customHeight="1" thickBot="1" x14ac:dyDescent="0.3">
      <c r="B124" s="234"/>
      <c r="C124" s="234"/>
      <c r="D124" s="234"/>
      <c r="E124" s="234"/>
      <c r="F124" s="292" t="s">
        <v>567</v>
      </c>
      <c r="G124" s="77" t="s">
        <v>563</v>
      </c>
      <c r="H124" s="198"/>
      <c r="I124" s="198">
        <v>30</v>
      </c>
      <c r="J124" s="198"/>
      <c r="K124" s="175">
        <f t="shared" si="0"/>
        <v>0</v>
      </c>
      <c r="L124" s="198" t="s">
        <v>607</v>
      </c>
      <c r="M124" s="234"/>
    </row>
    <row r="125" spans="2:13" ht="77.25" thickBot="1" x14ac:dyDescent="0.3">
      <c r="B125" s="234"/>
      <c r="C125" s="234"/>
      <c r="D125" s="234"/>
      <c r="E125" s="234"/>
      <c r="F125" s="293"/>
      <c r="G125" s="77" t="s">
        <v>562</v>
      </c>
      <c r="H125" s="198"/>
      <c r="I125" s="198">
        <v>30</v>
      </c>
      <c r="J125" s="198">
        <v>34.5</v>
      </c>
      <c r="K125" s="175">
        <f t="shared" si="0"/>
        <v>1.1499999999999999</v>
      </c>
      <c r="L125" s="198" t="s">
        <v>640</v>
      </c>
      <c r="M125" s="234"/>
    </row>
    <row r="126" spans="2:13" ht="64.5" thickBot="1" x14ac:dyDescent="0.3">
      <c r="B126" s="234"/>
      <c r="C126" s="234"/>
      <c r="D126" s="234"/>
      <c r="E126" s="234"/>
      <c r="F126" s="293"/>
      <c r="G126" s="77" t="s">
        <v>561</v>
      </c>
      <c r="H126" s="198"/>
      <c r="I126" s="198">
        <v>30</v>
      </c>
      <c r="J126" s="198">
        <v>25</v>
      </c>
      <c r="K126" s="175">
        <f t="shared" si="0"/>
        <v>0.83333333333333337</v>
      </c>
      <c r="L126" s="198" t="s">
        <v>641</v>
      </c>
      <c r="M126" s="234"/>
    </row>
    <row r="127" spans="2:13" ht="51.75" thickBot="1" x14ac:dyDescent="0.3">
      <c r="B127" s="234"/>
      <c r="C127" s="234"/>
      <c r="D127" s="234"/>
      <c r="E127" s="234"/>
      <c r="F127" s="293"/>
      <c r="G127" s="77" t="s">
        <v>560</v>
      </c>
      <c r="H127" s="198"/>
      <c r="I127" s="198">
        <v>30</v>
      </c>
      <c r="J127" s="198">
        <v>2</v>
      </c>
      <c r="K127" s="175">
        <f t="shared" si="0"/>
        <v>6.6666666666666666E-2</v>
      </c>
      <c r="L127" s="198" t="s">
        <v>642</v>
      </c>
      <c r="M127" s="234"/>
    </row>
    <row r="128" spans="2:13" ht="51.75" thickBot="1" x14ac:dyDescent="0.3">
      <c r="B128" s="234"/>
      <c r="C128" s="234"/>
      <c r="D128" s="234"/>
      <c r="E128" s="234"/>
      <c r="F128" s="293"/>
      <c r="G128" s="77" t="s">
        <v>556</v>
      </c>
      <c r="H128" s="198"/>
      <c r="I128" s="198">
        <v>30</v>
      </c>
      <c r="J128" s="198">
        <v>6</v>
      </c>
      <c r="K128" s="175">
        <f t="shared" si="0"/>
        <v>0.2</v>
      </c>
      <c r="L128" s="198" t="s">
        <v>643</v>
      </c>
      <c r="M128" s="234"/>
    </row>
    <row r="129" spans="2:13" ht="26.25" thickBot="1" x14ac:dyDescent="0.3">
      <c r="B129" s="234"/>
      <c r="C129" s="234"/>
      <c r="D129" s="234"/>
      <c r="E129" s="234"/>
      <c r="F129" s="316"/>
      <c r="G129" s="77" t="s">
        <v>565</v>
      </c>
      <c r="H129" s="198"/>
      <c r="I129" s="198">
        <v>1</v>
      </c>
      <c r="J129" s="198"/>
      <c r="K129" s="175">
        <f t="shared" si="0"/>
        <v>0</v>
      </c>
      <c r="L129" s="198" t="s">
        <v>607</v>
      </c>
      <c r="M129" s="236"/>
    </row>
    <row r="130" spans="2:13" ht="26.25" customHeight="1" thickBot="1" x14ac:dyDescent="0.3">
      <c r="B130" s="234"/>
      <c r="C130" s="234"/>
      <c r="D130" s="234"/>
      <c r="E130" s="234"/>
      <c r="F130" s="292" t="s">
        <v>568</v>
      </c>
      <c r="G130" s="77" t="s">
        <v>557</v>
      </c>
      <c r="H130" s="198"/>
      <c r="I130" s="198">
        <v>30</v>
      </c>
      <c r="J130" s="198"/>
      <c r="K130" s="175">
        <f t="shared" si="0"/>
        <v>0</v>
      </c>
      <c r="L130" s="198" t="s">
        <v>607</v>
      </c>
      <c r="M130" s="183"/>
    </row>
    <row r="131" spans="2:13" ht="39" customHeight="1" thickBot="1" x14ac:dyDescent="0.3">
      <c r="B131" s="234"/>
      <c r="C131" s="234"/>
      <c r="D131" s="234"/>
      <c r="E131" s="234"/>
      <c r="F131" s="293"/>
      <c r="G131" s="77" t="s">
        <v>558</v>
      </c>
      <c r="H131" s="198"/>
      <c r="I131" s="198">
        <v>30</v>
      </c>
      <c r="J131" s="198">
        <v>20</v>
      </c>
      <c r="K131" s="175">
        <f t="shared" ref="K131:K134" si="1">+(J131*100%)/I131</f>
        <v>0.66666666666666663</v>
      </c>
      <c r="L131" s="198" t="s">
        <v>644</v>
      </c>
      <c r="M131" s="183"/>
    </row>
    <row r="132" spans="2:13" ht="102.75" thickBot="1" x14ac:dyDescent="0.3">
      <c r="B132" s="234"/>
      <c r="C132" s="236"/>
      <c r="D132" s="236"/>
      <c r="E132" s="236"/>
      <c r="F132" s="316"/>
      <c r="G132" s="77" t="s">
        <v>559</v>
      </c>
      <c r="H132" s="198"/>
      <c r="I132" s="198">
        <v>30</v>
      </c>
      <c r="J132" s="198">
        <v>9</v>
      </c>
      <c r="K132" s="175">
        <f t="shared" si="1"/>
        <v>0.3</v>
      </c>
      <c r="L132" s="198" t="s">
        <v>645</v>
      </c>
      <c r="M132" s="183" t="s">
        <v>646</v>
      </c>
    </row>
    <row r="133" spans="2:13" ht="64.5" thickBot="1" x14ac:dyDescent="0.3">
      <c r="B133" s="317" t="s">
        <v>286</v>
      </c>
      <c r="C133" s="292" t="s">
        <v>289</v>
      </c>
      <c r="D133" s="292" t="s">
        <v>281</v>
      </c>
      <c r="E133" s="319">
        <v>40</v>
      </c>
      <c r="F133" s="77" t="s">
        <v>569</v>
      </c>
      <c r="G133" s="77" t="s">
        <v>571</v>
      </c>
      <c r="H133" s="198"/>
      <c r="I133" s="198">
        <v>3</v>
      </c>
      <c r="J133" s="198">
        <v>18</v>
      </c>
      <c r="K133" s="175">
        <f t="shared" si="1"/>
        <v>6</v>
      </c>
      <c r="L133" s="198" t="s">
        <v>648</v>
      </c>
      <c r="M133" s="233" t="s">
        <v>647</v>
      </c>
    </row>
    <row r="134" spans="2:13" ht="26.25" thickBot="1" x14ac:dyDescent="0.3">
      <c r="B134" s="318"/>
      <c r="C134" s="316"/>
      <c r="D134" s="316"/>
      <c r="E134" s="320"/>
      <c r="F134" s="77" t="s">
        <v>570</v>
      </c>
      <c r="G134" s="77" t="s">
        <v>572</v>
      </c>
      <c r="H134" s="188"/>
      <c r="I134" s="189">
        <v>1</v>
      </c>
      <c r="J134" s="189">
        <v>0.64</v>
      </c>
      <c r="K134" s="175">
        <f t="shared" si="1"/>
        <v>0.64</v>
      </c>
      <c r="L134" s="198" t="s">
        <v>649</v>
      </c>
      <c r="M134" s="236"/>
    </row>
    <row r="135" spans="2:13" x14ac:dyDescent="0.25">
      <c r="B135" s="78"/>
      <c r="C135" s="78"/>
      <c r="D135" s="78"/>
      <c r="E135" s="78"/>
      <c r="F135" s="78"/>
      <c r="G135" s="52"/>
      <c r="H135" s="52"/>
      <c r="I135" s="52"/>
      <c r="J135" s="55"/>
      <c r="K135" s="52"/>
      <c r="L135" s="52"/>
    </row>
    <row r="136" spans="2:13" ht="15.75" thickBot="1" x14ac:dyDescent="0.3">
      <c r="B136" s="78"/>
      <c r="C136" s="78"/>
      <c r="D136" s="78"/>
      <c r="E136" s="78"/>
      <c r="F136" s="78"/>
      <c r="G136" s="52"/>
      <c r="H136" s="52"/>
      <c r="I136" s="52"/>
      <c r="J136" s="55"/>
      <c r="K136" s="52"/>
      <c r="L136" s="52"/>
    </row>
    <row r="137" spans="2:13" ht="15.75" thickBot="1" x14ac:dyDescent="0.3">
      <c r="B137" s="224" t="s">
        <v>183</v>
      </c>
      <c r="C137" s="225"/>
      <c r="D137" s="226"/>
      <c r="E137" s="78"/>
      <c r="F137" s="78"/>
      <c r="G137" s="52"/>
      <c r="H137" s="52"/>
      <c r="I137" s="52"/>
      <c r="J137" s="55"/>
      <c r="K137" s="52"/>
      <c r="L137" s="52"/>
    </row>
    <row r="138" spans="2:13" ht="26.25" thickBot="1" x14ac:dyDescent="0.3">
      <c r="B138" s="47" t="s">
        <v>184</v>
      </c>
      <c r="C138" s="47" t="s">
        <v>185</v>
      </c>
      <c r="D138" s="47" t="s">
        <v>186</v>
      </c>
      <c r="E138" s="78"/>
      <c r="F138" s="78"/>
      <c r="G138" s="52"/>
      <c r="H138" s="52"/>
      <c r="I138" s="52"/>
      <c r="J138" s="55"/>
      <c r="K138" s="52"/>
      <c r="L138" s="52"/>
    </row>
    <row r="139" spans="2:13" ht="102" x14ac:dyDescent="0.25">
      <c r="B139" s="200" t="s">
        <v>650</v>
      </c>
      <c r="C139" s="219">
        <v>0.56999999999999995</v>
      </c>
      <c r="D139" s="199" t="s">
        <v>651</v>
      </c>
      <c r="E139" s="78"/>
      <c r="F139" s="78"/>
      <c r="G139" s="52"/>
      <c r="H139" s="52"/>
      <c r="I139" s="52"/>
      <c r="J139" s="55"/>
      <c r="K139" s="52"/>
      <c r="L139" s="52"/>
    </row>
    <row r="140" spans="2:13" ht="15.75" thickBot="1" x14ac:dyDescent="0.3">
      <c r="B140" s="78"/>
      <c r="C140" s="78"/>
      <c r="D140" s="78"/>
      <c r="E140" s="78"/>
      <c r="F140" s="78"/>
      <c r="G140" s="52"/>
      <c r="H140" s="52"/>
      <c r="I140" s="52"/>
      <c r="J140" s="55"/>
      <c r="K140" s="52"/>
      <c r="L140" s="52"/>
    </row>
    <row r="141" spans="2:13" ht="15.75" thickBot="1" x14ac:dyDescent="0.3">
      <c r="B141" s="224" t="s">
        <v>187</v>
      </c>
      <c r="C141" s="225"/>
      <c r="D141" s="225"/>
      <c r="E141" s="226"/>
      <c r="F141" s="78"/>
      <c r="G141" s="52"/>
      <c r="H141" s="52"/>
      <c r="I141" s="52"/>
      <c r="J141" s="55"/>
      <c r="K141" s="52"/>
      <c r="L141" s="52"/>
    </row>
    <row r="142" spans="2:13" ht="72.75" customHeight="1" thickBot="1" x14ac:dyDescent="0.3">
      <c r="B142" s="39" t="s">
        <v>188</v>
      </c>
      <c r="C142" s="39" t="s">
        <v>248</v>
      </c>
      <c r="D142" s="39" t="s">
        <v>189</v>
      </c>
      <c r="E142" s="39" t="s">
        <v>190</v>
      </c>
      <c r="F142" s="78"/>
      <c r="G142" s="52"/>
      <c r="H142" s="52"/>
      <c r="I142" s="52"/>
      <c r="J142" s="55"/>
      <c r="K142" s="52"/>
      <c r="L142" s="52"/>
    </row>
    <row r="143" spans="2:13" ht="64.5" thickBot="1" x14ac:dyDescent="0.3">
      <c r="B143" s="235" t="s">
        <v>290</v>
      </c>
      <c r="C143" s="164" t="s">
        <v>291</v>
      </c>
      <c r="D143" s="174">
        <v>0.5</v>
      </c>
      <c r="E143" s="77" t="s">
        <v>396</v>
      </c>
      <c r="F143" s="78"/>
      <c r="G143" s="52"/>
      <c r="H143" s="52"/>
      <c r="I143" s="52"/>
      <c r="J143" s="55"/>
      <c r="K143" s="52"/>
      <c r="L143" s="52"/>
    </row>
    <row r="144" spans="2:13" ht="51.75" thickBot="1" x14ac:dyDescent="0.3">
      <c r="B144" s="235"/>
      <c r="C144" s="164" t="s">
        <v>292</v>
      </c>
      <c r="D144" s="174">
        <v>0.5</v>
      </c>
      <c r="E144" s="77" t="s">
        <v>397</v>
      </c>
      <c r="F144" s="78"/>
      <c r="G144" s="52"/>
      <c r="H144" s="52"/>
      <c r="I144" s="52"/>
      <c r="J144" s="55"/>
      <c r="K144" s="52"/>
      <c r="L144" s="52"/>
    </row>
    <row r="145" spans="2:12" ht="64.5" thickBot="1" x14ac:dyDescent="0.3">
      <c r="B145" s="235"/>
      <c r="C145" s="164" t="s">
        <v>293</v>
      </c>
      <c r="D145" s="174">
        <v>0.6</v>
      </c>
      <c r="E145" s="77" t="s">
        <v>398</v>
      </c>
      <c r="F145" s="78"/>
      <c r="G145" s="52"/>
      <c r="H145" s="52"/>
      <c r="I145" s="52"/>
      <c r="J145" s="55"/>
      <c r="K145" s="52"/>
      <c r="L145" s="52"/>
    </row>
    <row r="146" spans="2:12" ht="51.75" thickBot="1" x14ac:dyDescent="0.3">
      <c r="B146" s="235"/>
      <c r="C146" s="164" t="s">
        <v>294</v>
      </c>
      <c r="D146" s="174">
        <v>0.2</v>
      </c>
      <c r="E146" s="77" t="s">
        <v>397</v>
      </c>
      <c r="F146" s="78"/>
      <c r="G146" s="52"/>
      <c r="H146" s="52"/>
      <c r="I146" s="52"/>
      <c r="J146" s="55"/>
      <c r="K146" s="52"/>
      <c r="L146" s="52"/>
    </row>
    <row r="147" spans="2:12" ht="39" thickBot="1" x14ac:dyDescent="0.3">
      <c r="B147" s="235"/>
      <c r="C147" s="164" t="s">
        <v>295</v>
      </c>
      <c r="D147" s="174">
        <v>0</v>
      </c>
      <c r="E147" s="77" t="s">
        <v>652</v>
      </c>
      <c r="F147" s="78"/>
      <c r="G147" s="52"/>
      <c r="H147" s="52"/>
      <c r="I147" s="52"/>
      <c r="J147" s="55"/>
      <c r="K147" s="52"/>
      <c r="L147" s="52"/>
    </row>
    <row r="148" spans="2:12" ht="51.75" thickBot="1" x14ac:dyDescent="0.3">
      <c r="B148" s="235"/>
      <c r="C148" s="164" t="s">
        <v>296</v>
      </c>
      <c r="D148" s="174">
        <v>0.6</v>
      </c>
      <c r="E148" s="77" t="s">
        <v>399</v>
      </c>
      <c r="F148" s="78"/>
      <c r="G148" s="52"/>
      <c r="H148" s="52"/>
      <c r="I148" s="52"/>
      <c r="J148" s="55"/>
      <c r="K148" s="52"/>
      <c r="L148" s="52"/>
    </row>
    <row r="149" spans="2:12" ht="39" thickBot="1" x14ac:dyDescent="0.3">
      <c r="B149" s="235" t="s">
        <v>297</v>
      </c>
      <c r="C149" s="164" t="s">
        <v>298</v>
      </c>
      <c r="D149" s="174">
        <v>1</v>
      </c>
      <c r="E149" s="77" t="s">
        <v>400</v>
      </c>
      <c r="F149" s="78"/>
      <c r="G149" s="52"/>
      <c r="H149" s="52"/>
      <c r="I149" s="52"/>
      <c r="J149" s="55"/>
      <c r="K149" s="52"/>
      <c r="L149" s="52"/>
    </row>
    <row r="150" spans="2:12" ht="39" thickBot="1" x14ac:dyDescent="0.3">
      <c r="B150" s="235"/>
      <c r="C150" s="164" t="s">
        <v>299</v>
      </c>
      <c r="D150" s="174">
        <v>0.6</v>
      </c>
      <c r="E150" s="77" t="s">
        <v>401</v>
      </c>
      <c r="F150" s="78"/>
      <c r="G150" s="52"/>
      <c r="H150" s="52"/>
      <c r="I150" s="52"/>
      <c r="J150" s="55"/>
      <c r="K150" s="52"/>
      <c r="L150" s="52"/>
    </row>
    <row r="151" spans="2:12" ht="64.5" thickBot="1" x14ac:dyDescent="0.3">
      <c r="B151" s="235"/>
      <c r="C151" s="164" t="s">
        <v>300</v>
      </c>
      <c r="D151" s="174">
        <v>1</v>
      </c>
      <c r="E151" s="77" t="s">
        <v>403</v>
      </c>
      <c r="F151" s="78"/>
      <c r="G151" s="52"/>
      <c r="H151" s="52"/>
      <c r="I151" s="52"/>
      <c r="J151" s="55"/>
      <c r="K151" s="52"/>
      <c r="L151" s="52"/>
    </row>
    <row r="152" spans="2:12" ht="26.25" thickBot="1" x14ac:dyDescent="0.3">
      <c r="B152" s="235"/>
      <c r="C152" s="164" t="s">
        <v>301</v>
      </c>
      <c r="D152" s="174">
        <v>1</v>
      </c>
      <c r="E152" s="77" t="s">
        <v>402</v>
      </c>
      <c r="F152" s="78"/>
      <c r="G152" s="52"/>
      <c r="H152" s="52"/>
      <c r="I152" s="52"/>
      <c r="J152" s="55"/>
      <c r="K152" s="52"/>
      <c r="L152" s="52"/>
    </row>
    <row r="153" spans="2:12" ht="51.75" thickBot="1" x14ac:dyDescent="0.3">
      <c r="B153" s="235"/>
      <c r="C153" s="164" t="s">
        <v>302</v>
      </c>
      <c r="D153" s="174">
        <v>0.2</v>
      </c>
      <c r="E153" s="77" t="s">
        <v>405</v>
      </c>
      <c r="F153" s="78"/>
      <c r="G153" s="52"/>
      <c r="H153" s="52"/>
      <c r="I153" s="52"/>
      <c r="J153" s="55"/>
      <c r="K153" s="52"/>
      <c r="L153" s="52"/>
    </row>
    <row r="154" spans="2:12" ht="64.5" thickBot="1" x14ac:dyDescent="0.3">
      <c r="B154" s="235"/>
      <c r="C154" s="164" t="s">
        <v>303</v>
      </c>
      <c r="D154" s="174">
        <v>1</v>
      </c>
      <c r="E154" s="77" t="s">
        <v>404</v>
      </c>
      <c r="F154" s="78"/>
      <c r="G154" s="52"/>
      <c r="H154" s="52"/>
      <c r="I154" s="52"/>
      <c r="J154" s="55"/>
      <c r="K154" s="52"/>
      <c r="L154" s="52"/>
    </row>
    <row r="155" spans="2:12" ht="39" thickBot="1" x14ac:dyDescent="0.3">
      <c r="B155" s="235"/>
      <c r="C155" s="164" t="s">
        <v>304</v>
      </c>
      <c r="D155" s="174">
        <v>0.8</v>
      </c>
      <c r="E155" s="77" t="s">
        <v>406</v>
      </c>
      <c r="F155" s="78"/>
      <c r="G155" s="52"/>
      <c r="H155" s="52"/>
      <c r="I155" s="52"/>
      <c r="J155" s="55"/>
      <c r="K155" s="52"/>
      <c r="L155" s="52"/>
    </row>
    <row r="156" spans="2:12" ht="64.5" thickBot="1" x14ac:dyDescent="0.3">
      <c r="B156" s="235"/>
      <c r="C156" s="164" t="s">
        <v>305</v>
      </c>
      <c r="D156" s="174">
        <v>0.7</v>
      </c>
      <c r="E156" s="77" t="s">
        <v>407</v>
      </c>
      <c r="F156" s="78"/>
      <c r="G156" s="52"/>
      <c r="H156" s="52"/>
      <c r="I156" s="52"/>
      <c r="J156" s="55"/>
      <c r="K156" s="52"/>
      <c r="L156" s="52"/>
    </row>
    <row r="157" spans="2:12" ht="51.75" thickBot="1" x14ac:dyDescent="0.3">
      <c r="B157" s="235"/>
      <c r="C157" s="164" t="s">
        <v>306</v>
      </c>
      <c r="D157" s="174">
        <v>1</v>
      </c>
      <c r="E157" s="77" t="s">
        <v>408</v>
      </c>
      <c r="F157" s="78"/>
      <c r="G157" s="52"/>
      <c r="H157" s="52"/>
      <c r="I157" s="52"/>
      <c r="J157" s="55"/>
      <c r="K157" s="52"/>
      <c r="L157" s="52"/>
    </row>
    <row r="158" spans="2:12" ht="51.75" thickBot="1" x14ac:dyDescent="0.3">
      <c r="B158" s="235"/>
      <c r="C158" s="164" t="s">
        <v>307</v>
      </c>
      <c r="D158" s="174">
        <v>0.5</v>
      </c>
      <c r="E158" s="77" t="s">
        <v>409</v>
      </c>
      <c r="F158" s="78"/>
      <c r="G158" s="52"/>
      <c r="H158" s="52"/>
      <c r="I158" s="52"/>
      <c r="J158" s="55"/>
      <c r="K158" s="52"/>
      <c r="L158" s="52"/>
    </row>
    <row r="159" spans="2:12" ht="39" thickBot="1" x14ac:dyDescent="0.3">
      <c r="B159" s="235"/>
      <c r="C159" s="164" t="s">
        <v>308</v>
      </c>
      <c r="D159" s="174">
        <v>0</v>
      </c>
      <c r="E159" s="77" t="s">
        <v>652</v>
      </c>
      <c r="F159" s="78"/>
      <c r="G159" s="52"/>
      <c r="H159" s="52"/>
      <c r="I159" s="52"/>
      <c r="J159" s="55"/>
      <c r="K159" s="52"/>
      <c r="L159" s="52"/>
    </row>
    <row r="160" spans="2:12" ht="64.5" thickBot="1" x14ac:dyDescent="0.3">
      <c r="B160" s="235" t="s">
        <v>309</v>
      </c>
      <c r="C160" s="164" t="s">
        <v>310</v>
      </c>
      <c r="D160" s="174">
        <v>1</v>
      </c>
      <c r="E160" s="77" t="s">
        <v>410</v>
      </c>
      <c r="F160" s="78"/>
      <c r="G160" s="52"/>
      <c r="H160" s="52"/>
      <c r="I160" s="52"/>
      <c r="J160" s="55"/>
      <c r="K160" s="52"/>
      <c r="L160" s="52"/>
    </row>
    <row r="161" spans="2:12" ht="39" thickBot="1" x14ac:dyDescent="0.3">
      <c r="B161" s="235"/>
      <c r="C161" s="164" t="s">
        <v>311</v>
      </c>
      <c r="D161" s="174">
        <v>0.5</v>
      </c>
      <c r="E161" s="77" t="s">
        <v>411</v>
      </c>
      <c r="F161" s="78"/>
      <c r="G161" s="52"/>
      <c r="H161" s="52"/>
      <c r="I161" s="52"/>
      <c r="J161" s="55"/>
      <c r="K161" s="52"/>
      <c r="L161" s="52"/>
    </row>
    <row r="162" spans="2:12" ht="64.5" thickBot="1" x14ac:dyDescent="0.3">
      <c r="B162" s="235"/>
      <c r="C162" s="164" t="s">
        <v>312</v>
      </c>
      <c r="D162" s="174">
        <v>1</v>
      </c>
      <c r="E162" s="77" t="s">
        <v>412</v>
      </c>
      <c r="F162" s="78"/>
      <c r="G162" s="52"/>
      <c r="H162" s="52"/>
      <c r="I162" s="52"/>
      <c r="J162" s="55"/>
      <c r="K162" s="52"/>
      <c r="L162" s="52"/>
    </row>
    <row r="163" spans="2:12" ht="90" thickBot="1" x14ac:dyDescent="0.3">
      <c r="B163" s="235"/>
      <c r="C163" s="164" t="s">
        <v>313</v>
      </c>
      <c r="D163" s="174">
        <v>0.2</v>
      </c>
      <c r="E163" s="77" t="s">
        <v>413</v>
      </c>
      <c r="F163" s="78"/>
      <c r="G163" s="52"/>
      <c r="H163" s="52"/>
      <c r="I163" s="52"/>
      <c r="J163" s="55"/>
      <c r="K163" s="52"/>
      <c r="L163" s="52"/>
    </row>
    <row r="164" spans="2:12" ht="39" thickBot="1" x14ac:dyDescent="0.3">
      <c r="B164" s="235"/>
      <c r="C164" s="164" t="s">
        <v>314</v>
      </c>
      <c r="D164" s="174">
        <v>0.5</v>
      </c>
      <c r="E164" s="77" t="s">
        <v>414</v>
      </c>
      <c r="F164" s="78"/>
      <c r="G164" s="52"/>
      <c r="H164" s="52"/>
      <c r="I164" s="52"/>
      <c r="J164" s="55"/>
      <c r="K164" s="52"/>
      <c r="L164" s="52"/>
    </row>
    <row r="165" spans="2:12" ht="64.5" thickBot="1" x14ac:dyDescent="0.3">
      <c r="B165" s="235"/>
      <c r="C165" s="164" t="s">
        <v>315</v>
      </c>
      <c r="D165" s="174">
        <v>1</v>
      </c>
      <c r="E165" s="77" t="s">
        <v>415</v>
      </c>
      <c r="F165" s="78"/>
      <c r="G165" s="52"/>
      <c r="H165" s="52"/>
      <c r="I165" s="52"/>
      <c r="J165" s="55"/>
      <c r="K165" s="52"/>
      <c r="L165" s="52"/>
    </row>
    <row r="166" spans="2:12" ht="51.75" thickBot="1" x14ac:dyDescent="0.3">
      <c r="B166" s="235"/>
      <c r="C166" s="164" t="s">
        <v>316</v>
      </c>
      <c r="D166" s="174">
        <v>0</v>
      </c>
      <c r="E166" s="77" t="s">
        <v>652</v>
      </c>
      <c r="F166" s="78"/>
      <c r="G166" s="52"/>
      <c r="H166" s="52"/>
      <c r="I166" s="52"/>
      <c r="J166" s="55"/>
      <c r="K166" s="52"/>
      <c r="L166" s="52"/>
    </row>
    <row r="167" spans="2:12" ht="51.75" thickBot="1" x14ac:dyDescent="0.3">
      <c r="B167" s="235"/>
      <c r="C167" s="164" t="s">
        <v>317</v>
      </c>
      <c r="D167" s="174">
        <v>0</v>
      </c>
      <c r="E167" s="77" t="s">
        <v>652</v>
      </c>
      <c r="F167" s="78"/>
      <c r="G167" s="52"/>
      <c r="H167" s="52"/>
      <c r="I167" s="52"/>
      <c r="J167" s="55"/>
      <c r="K167" s="52"/>
      <c r="L167" s="52"/>
    </row>
    <row r="168" spans="2:12" ht="51.75" thickBot="1" x14ac:dyDescent="0.3">
      <c r="B168" s="235"/>
      <c r="C168" s="164" t="s">
        <v>318</v>
      </c>
      <c r="D168" s="174">
        <v>0</v>
      </c>
      <c r="E168" s="77" t="s">
        <v>652</v>
      </c>
      <c r="F168" s="78"/>
      <c r="G168" s="52"/>
      <c r="H168" s="52"/>
      <c r="I168" s="52"/>
      <c r="J168" s="55"/>
      <c r="K168" s="52"/>
      <c r="L168" s="52"/>
    </row>
    <row r="169" spans="2:12" ht="51.75" thickBot="1" x14ac:dyDescent="0.3">
      <c r="B169" s="235"/>
      <c r="C169" s="164" t="s">
        <v>319</v>
      </c>
      <c r="D169" s="174">
        <v>0</v>
      </c>
      <c r="E169" s="77" t="s">
        <v>652</v>
      </c>
      <c r="F169" s="78"/>
      <c r="G169" s="52"/>
      <c r="H169" s="52"/>
      <c r="I169" s="52"/>
      <c r="J169" s="55"/>
      <c r="K169" s="52"/>
      <c r="L169" s="52"/>
    </row>
    <row r="170" spans="2:12" ht="51.75" thickBot="1" x14ac:dyDescent="0.3">
      <c r="B170" s="235" t="s">
        <v>320</v>
      </c>
      <c r="C170" s="164" t="s">
        <v>321</v>
      </c>
      <c r="D170" s="174">
        <v>1</v>
      </c>
      <c r="E170" s="77" t="s">
        <v>416</v>
      </c>
      <c r="F170" s="78"/>
      <c r="G170" s="52"/>
      <c r="H170" s="52"/>
      <c r="I170" s="52"/>
      <c r="J170" s="55"/>
      <c r="K170" s="52"/>
      <c r="L170" s="52"/>
    </row>
    <row r="171" spans="2:12" ht="39" thickBot="1" x14ac:dyDescent="0.3">
      <c r="B171" s="235"/>
      <c r="C171" s="164" t="s">
        <v>322</v>
      </c>
      <c r="D171" s="174">
        <v>0</v>
      </c>
      <c r="E171" s="77" t="s">
        <v>652</v>
      </c>
      <c r="F171" s="78"/>
      <c r="G171" s="52"/>
      <c r="H171" s="52"/>
      <c r="I171" s="52"/>
      <c r="J171" s="55"/>
      <c r="K171" s="52"/>
      <c r="L171" s="52"/>
    </row>
    <row r="172" spans="2:12" ht="51.75" thickBot="1" x14ac:dyDescent="0.3">
      <c r="B172" s="235"/>
      <c r="C172" s="164" t="s">
        <v>323</v>
      </c>
      <c r="D172" s="174">
        <v>0.6</v>
      </c>
      <c r="E172" s="77" t="s">
        <v>417</v>
      </c>
      <c r="F172" s="78"/>
      <c r="G172" s="52"/>
      <c r="H172" s="52"/>
      <c r="I172" s="52"/>
      <c r="J172" s="55"/>
      <c r="K172" s="52"/>
      <c r="L172" s="52"/>
    </row>
    <row r="173" spans="2:12" ht="39" thickBot="1" x14ac:dyDescent="0.3">
      <c r="B173" s="235"/>
      <c r="C173" s="164" t="s">
        <v>324</v>
      </c>
      <c r="D173" s="174">
        <v>0.6</v>
      </c>
      <c r="E173" s="77" t="s">
        <v>418</v>
      </c>
      <c r="F173" s="78"/>
      <c r="G173" s="52"/>
      <c r="H173" s="52"/>
      <c r="I173" s="52"/>
      <c r="J173" s="55"/>
      <c r="K173" s="52"/>
      <c r="L173" s="52"/>
    </row>
    <row r="174" spans="2:12" ht="51.75" thickBot="1" x14ac:dyDescent="0.3">
      <c r="B174" s="235"/>
      <c r="C174" s="164" t="s">
        <v>325</v>
      </c>
      <c r="D174" s="174">
        <v>0.9</v>
      </c>
      <c r="E174" s="77" t="s">
        <v>419</v>
      </c>
      <c r="F174" s="78"/>
      <c r="G174" s="52"/>
      <c r="H174" s="52"/>
      <c r="I174" s="52"/>
      <c r="J174" s="55"/>
      <c r="K174" s="52"/>
      <c r="L174" s="52"/>
    </row>
    <row r="175" spans="2:12" ht="39" thickBot="1" x14ac:dyDescent="0.3">
      <c r="B175" s="235"/>
      <c r="C175" s="164" t="s">
        <v>326</v>
      </c>
      <c r="D175" s="174">
        <v>1</v>
      </c>
      <c r="E175" s="77" t="s">
        <v>420</v>
      </c>
      <c r="F175" s="78"/>
      <c r="G175" s="52"/>
      <c r="H175" s="52"/>
      <c r="I175" s="52"/>
      <c r="J175" s="55"/>
      <c r="K175" s="52"/>
      <c r="L175" s="52"/>
    </row>
    <row r="176" spans="2:12" ht="39" thickBot="1" x14ac:dyDescent="0.3">
      <c r="B176" s="235"/>
      <c r="C176" s="164" t="s">
        <v>327</v>
      </c>
      <c r="D176" s="174">
        <v>0.3</v>
      </c>
      <c r="E176" s="77" t="s">
        <v>421</v>
      </c>
      <c r="F176" s="78"/>
      <c r="G176" s="52"/>
      <c r="H176" s="52"/>
      <c r="I176" s="52"/>
      <c r="J176" s="55"/>
      <c r="K176" s="52"/>
      <c r="L176" s="52"/>
    </row>
    <row r="177" spans="2:12" ht="26.25" thickBot="1" x14ac:dyDescent="0.3">
      <c r="B177" s="235"/>
      <c r="C177" s="164" t="s">
        <v>328</v>
      </c>
      <c r="D177" s="174">
        <v>1</v>
      </c>
      <c r="E177" s="77" t="s">
        <v>423</v>
      </c>
      <c r="F177" s="78"/>
      <c r="G177" s="52"/>
      <c r="H177" s="52"/>
      <c r="I177" s="52"/>
      <c r="J177" s="55"/>
      <c r="K177" s="52"/>
      <c r="L177" s="52"/>
    </row>
    <row r="178" spans="2:12" ht="39" thickBot="1" x14ac:dyDescent="0.3">
      <c r="B178" s="235"/>
      <c r="C178" s="164" t="s">
        <v>329</v>
      </c>
      <c r="D178" s="174">
        <v>1</v>
      </c>
      <c r="E178" s="77" t="s">
        <v>422</v>
      </c>
      <c r="F178" s="78"/>
      <c r="G178" s="52"/>
      <c r="H178" s="52"/>
      <c r="I178" s="52"/>
      <c r="J178" s="55"/>
      <c r="K178" s="52"/>
      <c r="L178" s="52"/>
    </row>
    <row r="179" spans="2:12" ht="39" thickBot="1" x14ac:dyDescent="0.3">
      <c r="B179" s="235"/>
      <c r="C179" s="164" t="s">
        <v>330</v>
      </c>
      <c r="D179" s="174">
        <v>0.5</v>
      </c>
      <c r="E179" s="77" t="s">
        <v>424</v>
      </c>
      <c r="F179" s="78"/>
      <c r="G179" s="52"/>
      <c r="H179" s="52"/>
      <c r="I179" s="52"/>
      <c r="J179" s="55"/>
      <c r="K179" s="52"/>
      <c r="L179" s="52"/>
    </row>
    <row r="180" spans="2:12" ht="51.75" thickBot="1" x14ac:dyDescent="0.3">
      <c r="B180" s="235"/>
      <c r="C180" s="164" t="s">
        <v>331</v>
      </c>
      <c r="D180" s="174">
        <v>0</v>
      </c>
      <c r="E180" s="77" t="s">
        <v>652</v>
      </c>
      <c r="F180" s="78"/>
      <c r="G180" s="52"/>
      <c r="H180" s="52"/>
      <c r="I180" s="52"/>
      <c r="J180" s="55"/>
      <c r="K180" s="52"/>
      <c r="L180" s="52"/>
    </row>
    <row r="181" spans="2:12" ht="51.75" thickBot="1" x14ac:dyDescent="0.3">
      <c r="B181" s="235"/>
      <c r="C181" s="164" t="s">
        <v>332</v>
      </c>
      <c r="D181" s="174">
        <v>1</v>
      </c>
      <c r="E181" s="77" t="s">
        <v>425</v>
      </c>
      <c r="F181" s="78"/>
      <c r="G181" s="52"/>
      <c r="H181" s="52"/>
      <c r="I181" s="52"/>
      <c r="J181" s="55"/>
      <c r="K181" s="52"/>
      <c r="L181" s="52"/>
    </row>
    <row r="182" spans="2:12" ht="51.75" thickBot="1" x14ac:dyDescent="0.3">
      <c r="B182" s="235"/>
      <c r="C182" s="164" t="s">
        <v>333</v>
      </c>
      <c r="D182" s="174">
        <v>0.6</v>
      </c>
      <c r="E182" s="77" t="s">
        <v>426</v>
      </c>
      <c r="F182" s="78"/>
      <c r="G182" s="52"/>
      <c r="H182" s="52"/>
      <c r="I182" s="52"/>
      <c r="J182" s="55"/>
      <c r="K182" s="52"/>
      <c r="L182" s="52"/>
    </row>
    <row r="183" spans="2:12" ht="26.25" thickBot="1" x14ac:dyDescent="0.3">
      <c r="B183" s="235"/>
      <c r="C183" s="164" t="s">
        <v>334</v>
      </c>
      <c r="D183" s="174">
        <v>0</v>
      </c>
      <c r="E183" s="77" t="s">
        <v>652</v>
      </c>
      <c r="F183" s="78"/>
      <c r="G183" s="52"/>
      <c r="H183" s="52"/>
      <c r="I183" s="52"/>
      <c r="J183" s="55"/>
      <c r="K183" s="52"/>
      <c r="L183" s="52"/>
    </row>
    <row r="184" spans="2:12" ht="39" thickBot="1" x14ac:dyDescent="0.3">
      <c r="B184" s="235"/>
      <c r="C184" s="164" t="s">
        <v>335</v>
      </c>
      <c r="D184" s="174">
        <v>0</v>
      </c>
      <c r="E184" s="77" t="s">
        <v>652</v>
      </c>
      <c r="F184" s="78"/>
      <c r="G184" s="52"/>
      <c r="H184" s="52"/>
      <c r="I184" s="52"/>
      <c r="J184" s="55"/>
      <c r="K184" s="52"/>
      <c r="L184" s="52"/>
    </row>
    <row r="185" spans="2:12" ht="26.25" thickBot="1" x14ac:dyDescent="0.3">
      <c r="B185" s="235"/>
      <c r="C185" s="164" t="s">
        <v>336</v>
      </c>
      <c r="D185" s="174">
        <v>0</v>
      </c>
      <c r="E185" s="77" t="s">
        <v>652</v>
      </c>
      <c r="F185" s="78"/>
      <c r="G185" s="52"/>
      <c r="H185" s="52"/>
      <c r="I185" s="52"/>
      <c r="J185" s="55"/>
      <c r="K185" s="52"/>
      <c r="L185" s="52"/>
    </row>
    <row r="186" spans="2:12" ht="64.5" thickBot="1" x14ac:dyDescent="0.3">
      <c r="B186" s="235" t="s">
        <v>337</v>
      </c>
      <c r="C186" s="164" t="s">
        <v>338</v>
      </c>
      <c r="D186" s="174">
        <v>1</v>
      </c>
      <c r="E186" s="77" t="s">
        <v>427</v>
      </c>
      <c r="F186" s="78"/>
      <c r="G186" s="52"/>
      <c r="H186" s="52"/>
      <c r="I186" s="52"/>
      <c r="J186" s="55"/>
      <c r="K186" s="52"/>
      <c r="L186" s="52"/>
    </row>
    <row r="187" spans="2:12" ht="51.75" thickBot="1" x14ac:dyDescent="0.3">
      <c r="B187" s="235"/>
      <c r="C187" s="164" t="s">
        <v>339</v>
      </c>
      <c r="D187" s="174">
        <v>0.5</v>
      </c>
      <c r="E187" s="77" t="s">
        <v>429</v>
      </c>
      <c r="F187" s="78"/>
      <c r="G187" s="52"/>
      <c r="H187" s="52"/>
      <c r="I187" s="52"/>
      <c r="J187" s="55"/>
      <c r="K187" s="52"/>
      <c r="L187" s="52"/>
    </row>
    <row r="188" spans="2:12" ht="64.5" thickBot="1" x14ac:dyDescent="0.3">
      <c r="B188" s="235"/>
      <c r="C188" s="164" t="s">
        <v>340</v>
      </c>
      <c r="D188" s="174">
        <v>1</v>
      </c>
      <c r="E188" s="77" t="s">
        <v>428</v>
      </c>
      <c r="F188" s="78"/>
      <c r="G188" s="52"/>
      <c r="H188" s="52"/>
      <c r="I188" s="52"/>
      <c r="J188" s="55"/>
      <c r="K188" s="52"/>
      <c r="L188" s="52"/>
    </row>
    <row r="189" spans="2:12" ht="39" thickBot="1" x14ac:dyDescent="0.3">
      <c r="B189" s="235"/>
      <c r="C189" s="164" t="s">
        <v>341</v>
      </c>
      <c r="D189" s="174">
        <v>0</v>
      </c>
      <c r="E189" s="77" t="s">
        <v>652</v>
      </c>
      <c r="F189" s="78"/>
      <c r="G189" s="52"/>
      <c r="H189" s="52"/>
      <c r="I189" s="52"/>
      <c r="J189" s="55"/>
      <c r="K189" s="52"/>
      <c r="L189" s="52"/>
    </row>
    <row r="190" spans="2:12" ht="61.5" customHeight="1" thickBot="1" x14ac:dyDescent="0.3">
      <c r="B190" s="235"/>
      <c r="C190" s="164" t="s">
        <v>342</v>
      </c>
      <c r="D190" s="174">
        <v>0.75</v>
      </c>
      <c r="E190" s="77" t="s">
        <v>455</v>
      </c>
      <c r="F190" s="78"/>
      <c r="G190" s="52"/>
      <c r="H190" s="52"/>
      <c r="I190" s="52"/>
      <c r="J190" s="55"/>
      <c r="K190" s="52"/>
      <c r="L190" s="52"/>
    </row>
    <row r="191" spans="2:12" ht="54" customHeight="1" thickBot="1" x14ac:dyDescent="0.3">
      <c r="B191" s="235"/>
      <c r="C191" s="164" t="s">
        <v>343</v>
      </c>
      <c r="D191" s="175">
        <v>1</v>
      </c>
      <c r="E191" s="77" t="s">
        <v>454</v>
      </c>
      <c r="F191" s="78"/>
      <c r="G191" s="52"/>
      <c r="H191" s="52"/>
      <c r="I191" s="52"/>
      <c r="J191" s="55"/>
      <c r="K191" s="52"/>
      <c r="L191" s="52"/>
    </row>
    <row r="192" spans="2:12" ht="64.5" thickBot="1" x14ac:dyDescent="0.3">
      <c r="B192" s="235"/>
      <c r="C192" s="164" t="s">
        <v>344</v>
      </c>
      <c r="D192" s="174">
        <v>0.3</v>
      </c>
      <c r="E192" s="77" t="s">
        <v>453</v>
      </c>
      <c r="F192" s="78"/>
      <c r="G192" s="52"/>
      <c r="H192" s="52"/>
      <c r="I192" s="52"/>
      <c r="J192" s="55"/>
      <c r="K192" s="52"/>
      <c r="L192" s="52"/>
    </row>
    <row r="193" spans="2:12" ht="51.75" thickBot="1" x14ac:dyDescent="0.3">
      <c r="B193" s="235"/>
      <c r="C193" s="164" t="s">
        <v>345</v>
      </c>
      <c r="D193" s="174">
        <v>0</v>
      </c>
      <c r="E193" s="77" t="s">
        <v>652</v>
      </c>
      <c r="F193" s="78"/>
      <c r="G193" s="52"/>
      <c r="H193" s="52"/>
      <c r="I193" s="52"/>
      <c r="J193" s="55"/>
      <c r="K193" s="52"/>
      <c r="L193" s="52"/>
    </row>
    <row r="194" spans="2:12" ht="35.25" customHeight="1" thickBot="1" x14ac:dyDescent="0.3">
      <c r="B194" s="235"/>
      <c r="C194" s="164" t="s">
        <v>346</v>
      </c>
      <c r="D194" s="174">
        <v>0</v>
      </c>
      <c r="E194" s="77" t="s">
        <v>652</v>
      </c>
      <c r="F194" s="78"/>
      <c r="G194" s="52"/>
      <c r="H194" s="52"/>
      <c r="I194" s="52"/>
      <c r="J194" s="55"/>
      <c r="K194" s="52"/>
      <c r="L194" s="52"/>
    </row>
    <row r="195" spans="2:12" ht="39" thickBot="1" x14ac:dyDescent="0.3">
      <c r="B195" s="235"/>
      <c r="C195" s="164" t="s">
        <v>347</v>
      </c>
      <c r="D195" s="174">
        <v>1</v>
      </c>
      <c r="E195" s="77" t="s">
        <v>452</v>
      </c>
      <c r="F195" s="78"/>
      <c r="G195" s="52"/>
      <c r="H195" s="52"/>
      <c r="I195" s="52"/>
      <c r="J195" s="55"/>
      <c r="K195" s="52"/>
      <c r="L195" s="52"/>
    </row>
    <row r="196" spans="2:12" ht="39" thickBot="1" x14ac:dyDescent="0.3">
      <c r="B196" s="235"/>
      <c r="C196" s="164" t="s">
        <v>348</v>
      </c>
      <c r="D196" s="174">
        <v>0.6</v>
      </c>
      <c r="E196" s="77" t="s">
        <v>451</v>
      </c>
      <c r="F196" s="78"/>
      <c r="G196" s="52"/>
      <c r="H196" s="52"/>
      <c r="I196" s="52"/>
      <c r="J196" s="55"/>
      <c r="K196" s="52"/>
      <c r="L196" s="52"/>
    </row>
    <row r="197" spans="2:12" ht="51.75" thickBot="1" x14ac:dyDescent="0.3">
      <c r="B197" s="235" t="s">
        <v>349</v>
      </c>
      <c r="C197" s="164" t="s">
        <v>350</v>
      </c>
      <c r="D197" s="174">
        <v>1</v>
      </c>
      <c r="E197" s="77" t="s">
        <v>450</v>
      </c>
      <c r="F197" s="78"/>
      <c r="G197" s="52"/>
      <c r="H197" s="52"/>
      <c r="I197" s="52"/>
      <c r="J197" s="55"/>
      <c r="K197" s="52"/>
      <c r="L197" s="52"/>
    </row>
    <row r="198" spans="2:12" ht="64.5" thickBot="1" x14ac:dyDescent="0.3">
      <c r="B198" s="235"/>
      <c r="C198" s="164" t="s">
        <v>351</v>
      </c>
      <c r="D198" s="174">
        <v>1</v>
      </c>
      <c r="E198" s="77" t="s">
        <v>449</v>
      </c>
      <c r="F198" s="78"/>
      <c r="G198" s="52"/>
      <c r="H198" s="52"/>
      <c r="I198" s="52"/>
      <c r="J198" s="55"/>
      <c r="K198" s="52"/>
      <c r="L198" s="52"/>
    </row>
    <row r="199" spans="2:12" ht="39" thickBot="1" x14ac:dyDescent="0.3">
      <c r="B199" s="235"/>
      <c r="C199" s="164" t="s">
        <v>352</v>
      </c>
      <c r="D199" s="174">
        <v>1</v>
      </c>
      <c r="E199" s="77" t="s">
        <v>448</v>
      </c>
      <c r="F199" s="78"/>
      <c r="G199" s="52"/>
      <c r="H199" s="52"/>
      <c r="I199" s="52"/>
      <c r="J199" s="55"/>
      <c r="K199" s="52"/>
      <c r="L199" s="52"/>
    </row>
    <row r="200" spans="2:12" ht="39" thickBot="1" x14ac:dyDescent="0.3">
      <c r="B200" s="235"/>
      <c r="C200" s="164" t="s">
        <v>353</v>
      </c>
      <c r="D200" s="174">
        <v>1</v>
      </c>
      <c r="E200" s="77" t="s">
        <v>447</v>
      </c>
      <c r="F200" s="78"/>
      <c r="G200" s="52"/>
      <c r="H200" s="52"/>
      <c r="I200" s="52"/>
      <c r="J200" s="55"/>
      <c r="K200" s="52"/>
      <c r="L200" s="52"/>
    </row>
    <row r="201" spans="2:12" ht="51.75" thickBot="1" x14ac:dyDescent="0.3">
      <c r="B201" s="235"/>
      <c r="C201" s="164" t="s">
        <v>354</v>
      </c>
      <c r="D201" s="174">
        <v>1</v>
      </c>
      <c r="E201" s="77" t="s">
        <v>446</v>
      </c>
      <c r="F201" s="78"/>
      <c r="G201" s="52"/>
      <c r="H201" s="52"/>
      <c r="I201" s="52"/>
      <c r="J201" s="55"/>
      <c r="K201" s="52"/>
      <c r="L201" s="52"/>
    </row>
    <row r="202" spans="2:12" ht="64.5" thickBot="1" x14ac:dyDescent="0.3">
      <c r="B202" s="235"/>
      <c r="C202" s="164" t="s">
        <v>355</v>
      </c>
      <c r="D202" s="174">
        <v>0</v>
      </c>
      <c r="E202" s="77" t="s">
        <v>652</v>
      </c>
      <c r="F202" s="78"/>
      <c r="G202" s="52"/>
      <c r="H202" s="52"/>
      <c r="I202" s="52"/>
      <c r="J202" s="55"/>
      <c r="K202" s="52"/>
      <c r="L202" s="52"/>
    </row>
    <row r="203" spans="2:12" ht="102.75" thickBot="1" x14ac:dyDescent="0.3">
      <c r="B203" s="235"/>
      <c r="C203" s="164" t="s">
        <v>356</v>
      </c>
      <c r="D203" s="174">
        <v>1</v>
      </c>
      <c r="E203" s="77" t="s">
        <v>445</v>
      </c>
      <c r="F203" s="78"/>
      <c r="G203" s="52"/>
      <c r="H203" s="52"/>
      <c r="I203" s="52"/>
      <c r="J203" s="55"/>
      <c r="K203" s="52"/>
      <c r="L203" s="52"/>
    </row>
    <row r="204" spans="2:12" ht="74.25" customHeight="1" thickBot="1" x14ac:dyDescent="0.3">
      <c r="B204" s="235"/>
      <c r="C204" s="164" t="s">
        <v>357</v>
      </c>
      <c r="D204" s="174">
        <v>0.8</v>
      </c>
      <c r="E204" s="77" t="s">
        <v>444</v>
      </c>
      <c r="F204" s="78"/>
      <c r="G204" s="52"/>
      <c r="H204" s="52"/>
      <c r="I204" s="52"/>
      <c r="J204" s="55"/>
      <c r="K204" s="52"/>
      <c r="L204" s="52"/>
    </row>
    <row r="205" spans="2:12" ht="60.75" customHeight="1" thickBot="1" x14ac:dyDescent="0.3">
      <c r="B205" s="235"/>
      <c r="C205" s="164" t="s">
        <v>358</v>
      </c>
      <c r="D205" s="198" t="s">
        <v>456</v>
      </c>
      <c r="E205" s="77" t="s">
        <v>443</v>
      </c>
      <c r="F205" s="78"/>
      <c r="G205" s="52"/>
      <c r="H205" s="52"/>
      <c r="I205" s="52"/>
      <c r="J205" s="55"/>
      <c r="K205" s="52"/>
      <c r="L205" s="52"/>
    </row>
    <row r="206" spans="2:12" ht="51.75" thickBot="1" x14ac:dyDescent="0.3">
      <c r="B206" s="235"/>
      <c r="C206" s="164" t="s">
        <v>359</v>
      </c>
      <c r="D206" s="174">
        <v>1</v>
      </c>
      <c r="E206" s="77" t="s">
        <v>442</v>
      </c>
      <c r="F206" s="78"/>
      <c r="G206" s="52"/>
      <c r="H206" s="52"/>
      <c r="I206" s="52"/>
      <c r="J206" s="55"/>
      <c r="K206" s="52"/>
      <c r="L206" s="52"/>
    </row>
    <row r="207" spans="2:12" x14ac:dyDescent="0.25">
      <c r="B207" s="160"/>
      <c r="C207" s="160"/>
      <c r="D207" s="160"/>
      <c r="E207" s="160"/>
      <c r="F207" s="78"/>
      <c r="G207" s="52"/>
      <c r="H207" s="52"/>
      <c r="I207" s="52"/>
      <c r="J207" s="55"/>
      <c r="K207" s="52"/>
      <c r="L207" s="52"/>
    </row>
    <row r="208" spans="2:12" x14ac:dyDescent="0.25">
      <c r="B208" s="160"/>
      <c r="C208" s="160"/>
      <c r="D208" s="160"/>
      <c r="E208" s="160"/>
      <c r="F208" s="78"/>
      <c r="G208" s="52"/>
      <c r="H208" s="52"/>
      <c r="I208" s="52"/>
      <c r="J208" s="55"/>
      <c r="K208" s="52"/>
      <c r="L208" s="52"/>
    </row>
    <row r="209" spans="2:13" x14ac:dyDescent="0.25">
      <c r="B209" s="160"/>
      <c r="C209" s="160"/>
      <c r="D209" s="160"/>
      <c r="E209" s="160"/>
      <c r="F209" s="78"/>
      <c r="G209" s="52"/>
      <c r="H209" s="52"/>
      <c r="I209" s="52"/>
      <c r="J209" s="55"/>
      <c r="K209" s="52"/>
      <c r="L209" s="52"/>
    </row>
    <row r="210" spans="2:13" x14ac:dyDescent="0.25">
      <c r="B210" s="76"/>
      <c r="C210" s="76"/>
      <c r="D210" s="76"/>
      <c r="E210" s="52"/>
      <c r="F210" s="52"/>
      <c r="G210" s="52"/>
      <c r="H210" s="52"/>
      <c r="I210" s="52"/>
      <c r="J210" s="55"/>
      <c r="K210" s="52"/>
      <c r="L210" s="52"/>
    </row>
    <row r="211" spans="2:13" ht="15.75" thickBot="1" x14ac:dyDescent="0.3">
      <c r="B211" s="52"/>
      <c r="C211" s="52"/>
      <c r="D211" s="52"/>
      <c r="E211" s="52"/>
      <c r="F211" s="52"/>
      <c r="G211" s="52"/>
      <c r="H211" s="52"/>
      <c r="I211" s="52"/>
      <c r="J211" s="52"/>
      <c r="K211" s="52"/>
      <c r="L211" s="52"/>
    </row>
    <row r="212" spans="2:13" ht="15.75" customHeight="1" thickBot="1" x14ac:dyDescent="0.3">
      <c r="B212" s="224" t="s">
        <v>152</v>
      </c>
      <c r="C212" s="225"/>
      <c r="D212" s="225"/>
      <c r="E212" s="225"/>
      <c r="F212" s="226"/>
      <c r="G212" s="52"/>
      <c r="H212" s="52"/>
      <c r="I212" s="52"/>
      <c r="J212" s="52"/>
      <c r="K212" s="52"/>
      <c r="L212" s="52"/>
      <c r="M212" s="72"/>
    </row>
    <row r="213" spans="2:13" ht="15.75" customHeight="1" x14ac:dyDescent="0.25">
      <c r="B213" s="278" t="s">
        <v>276</v>
      </c>
      <c r="C213" s="229" t="s">
        <v>84</v>
      </c>
      <c r="D213" s="306" t="s">
        <v>149</v>
      </c>
      <c r="E213" s="231" t="s">
        <v>150</v>
      </c>
      <c r="F213" s="227" t="s">
        <v>151</v>
      </c>
      <c r="G213" s="52"/>
      <c r="H213" s="52"/>
      <c r="I213" s="52"/>
      <c r="J213" s="52"/>
      <c r="K213" s="52"/>
      <c r="L213" s="52"/>
      <c r="M213" s="52"/>
    </row>
    <row r="214" spans="2:13" ht="15" customHeight="1" x14ac:dyDescent="0.25">
      <c r="B214" s="279"/>
      <c r="C214" s="230"/>
      <c r="D214" s="307"/>
      <c r="E214" s="232"/>
      <c r="F214" s="228"/>
      <c r="G214" s="52"/>
      <c r="H214" s="52"/>
      <c r="I214" s="52"/>
      <c r="J214" s="52"/>
      <c r="K214" s="52"/>
      <c r="L214" s="52"/>
      <c r="M214" s="52"/>
    </row>
    <row r="215" spans="2:13" ht="46.5" customHeight="1" thickBot="1" x14ac:dyDescent="0.3">
      <c r="B215" s="279"/>
      <c r="C215" s="230"/>
      <c r="D215" s="307"/>
      <c r="E215" s="232"/>
      <c r="F215" s="228"/>
      <c r="G215" s="52"/>
      <c r="H215" s="52"/>
      <c r="I215" s="52"/>
      <c r="J215" s="52"/>
      <c r="K215" s="52"/>
      <c r="L215" s="52"/>
      <c r="M215" s="52"/>
    </row>
    <row r="216" spans="2:13" ht="39.75" customHeight="1" thickBot="1" x14ac:dyDescent="0.3">
      <c r="B216" s="164" t="s">
        <v>360</v>
      </c>
      <c r="C216" s="184">
        <v>1000</v>
      </c>
      <c r="D216" s="184">
        <v>183.57</v>
      </c>
      <c r="E216" s="165">
        <f>+D216*100%/C216</f>
        <v>0.18356999999999998</v>
      </c>
      <c r="F216" s="289" t="s">
        <v>653</v>
      </c>
      <c r="G216" s="52"/>
      <c r="H216" s="52"/>
      <c r="I216" s="52"/>
      <c r="J216" s="52"/>
      <c r="K216" s="52"/>
      <c r="L216" s="52"/>
      <c r="M216" s="52"/>
    </row>
    <row r="217" spans="2:13" ht="57.75" customHeight="1" thickBot="1" x14ac:dyDescent="0.3">
      <c r="B217" s="164" t="s">
        <v>361</v>
      </c>
      <c r="C217" s="166">
        <v>192438.16999999998</v>
      </c>
      <c r="D217" s="166">
        <v>155584.21000000002</v>
      </c>
      <c r="E217" s="165">
        <f t="shared" ref="E217:E256" si="2">+D217*100%/C217</f>
        <v>0.80848934491530466</v>
      </c>
      <c r="F217" s="290"/>
      <c r="G217" s="52"/>
      <c r="H217" s="52"/>
      <c r="I217" s="52"/>
      <c r="J217" s="52"/>
      <c r="K217" s="52"/>
      <c r="L217" s="52"/>
      <c r="M217" s="52"/>
    </row>
    <row r="218" spans="2:13" ht="26.25" thickBot="1" x14ac:dyDescent="0.3">
      <c r="B218" s="164" t="s">
        <v>362</v>
      </c>
      <c r="C218" s="166">
        <v>25771.54</v>
      </c>
      <c r="D218" s="166">
        <v>19237.189999999999</v>
      </c>
      <c r="E218" s="165">
        <f t="shared" si="2"/>
        <v>0.74645092997934925</v>
      </c>
      <c r="F218" s="290"/>
      <c r="G218" s="52"/>
      <c r="H218" s="52"/>
      <c r="I218" s="52"/>
      <c r="J218" s="52"/>
      <c r="K218" s="52"/>
      <c r="L218" s="52"/>
      <c r="M218" s="52"/>
    </row>
    <row r="219" spans="2:13" ht="39" thickBot="1" x14ac:dyDescent="0.3">
      <c r="B219" s="164" t="s">
        <v>363</v>
      </c>
      <c r="C219" s="166">
        <v>9100</v>
      </c>
      <c r="D219" s="166">
        <v>8566.74</v>
      </c>
      <c r="E219" s="165">
        <f t="shared" si="2"/>
        <v>0.94140000000000001</v>
      </c>
      <c r="F219" s="290"/>
      <c r="G219" s="52"/>
      <c r="H219" s="52"/>
      <c r="I219" s="52"/>
      <c r="J219" s="52"/>
      <c r="K219" s="52"/>
      <c r="L219" s="52"/>
      <c r="M219" s="52"/>
    </row>
    <row r="220" spans="2:13" ht="51" customHeight="1" thickBot="1" x14ac:dyDescent="0.3">
      <c r="B220" s="164" t="s">
        <v>364</v>
      </c>
      <c r="C220" s="166">
        <v>24000</v>
      </c>
      <c r="D220" s="166">
        <v>15306.42</v>
      </c>
      <c r="E220" s="165">
        <f t="shared" si="2"/>
        <v>0.63776750000000004</v>
      </c>
      <c r="F220" s="290"/>
      <c r="G220" s="52"/>
      <c r="H220" s="52"/>
      <c r="I220" s="52"/>
      <c r="J220" s="52"/>
      <c r="K220" s="52"/>
      <c r="L220" s="52"/>
      <c r="M220" s="52"/>
    </row>
    <row r="221" spans="2:13" ht="26.25" thickBot="1" x14ac:dyDescent="0.3">
      <c r="B221" s="164" t="s">
        <v>365</v>
      </c>
      <c r="C221" s="166">
        <v>6416</v>
      </c>
      <c r="D221" s="166">
        <v>6400</v>
      </c>
      <c r="E221" s="165">
        <f t="shared" si="2"/>
        <v>0.99750623441396513</v>
      </c>
      <c r="F221" s="290"/>
      <c r="G221" s="52"/>
      <c r="H221" s="52"/>
      <c r="I221" s="52"/>
      <c r="J221" s="52"/>
      <c r="K221" s="52"/>
      <c r="L221" s="52"/>
      <c r="M221" s="52"/>
    </row>
    <row r="222" spans="2:13" ht="26.25" thickBot="1" x14ac:dyDescent="0.3">
      <c r="B222" s="164" t="s">
        <v>366</v>
      </c>
      <c r="C222" s="166">
        <v>8500</v>
      </c>
      <c r="D222" s="166">
        <v>2798.0699999999997</v>
      </c>
      <c r="E222" s="165">
        <f t="shared" si="2"/>
        <v>0.32918470588235288</v>
      </c>
      <c r="F222" s="290"/>
      <c r="G222" s="52"/>
      <c r="H222" s="52"/>
      <c r="I222" s="52"/>
      <c r="J222" s="52"/>
      <c r="K222" s="52"/>
      <c r="L222" s="52"/>
      <c r="M222" s="52"/>
    </row>
    <row r="223" spans="2:13" ht="26.25" thickBot="1" x14ac:dyDescent="0.3">
      <c r="B223" s="164" t="s">
        <v>367</v>
      </c>
      <c r="C223" s="166">
        <v>31500</v>
      </c>
      <c r="D223" s="166">
        <v>4145.07</v>
      </c>
      <c r="E223" s="165">
        <f t="shared" si="2"/>
        <v>0.1315895238095238</v>
      </c>
      <c r="F223" s="290"/>
      <c r="G223" s="52"/>
      <c r="H223" s="52"/>
      <c r="I223" s="52"/>
      <c r="J223" s="52"/>
      <c r="K223" s="52"/>
      <c r="L223" s="52"/>
      <c r="M223" s="52"/>
    </row>
    <row r="224" spans="2:13" ht="39" thickBot="1" x14ac:dyDescent="0.3">
      <c r="B224" s="164" t="s">
        <v>457</v>
      </c>
      <c r="C224" s="166">
        <v>229807.66</v>
      </c>
      <c r="D224" s="166">
        <v>208435.94999999998</v>
      </c>
      <c r="E224" s="165">
        <f t="shared" si="2"/>
        <v>0.90700175094250546</v>
      </c>
      <c r="F224" s="290"/>
      <c r="G224" s="52"/>
      <c r="H224" s="52"/>
      <c r="I224" s="52"/>
      <c r="J224" s="52"/>
      <c r="K224" s="52"/>
      <c r="L224" s="52"/>
      <c r="M224" s="52"/>
    </row>
    <row r="225" spans="2:13" ht="26.25" thickBot="1" x14ac:dyDescent="0.3">
      <c r="B225" s="164" t="s">
        <v>458</v>
      </c>
      <c r="C225" s="166">
        <v>3429.57</v>
      </c>
      <c r="D225" s="166">
        <v>3429.57</v>
      </c>
      <c r="E225" s="165">
        <f t="shared" si="2"/>
        <v>1</v>
      </c>
      <c r="F225" s="290"/>
      <c r="G225" s="52"/>
      <c r="H225" s="52"/>
      <c r="I225" s="52"/>
      <c r="J225" s="52"/>
      <c r="K225" s="52"/>
      <c r="L225" s="52"/>
      <c r="M225" s="52"/>
    </row>
    <row r="226" spans="2:13" ht="39" thickBot="1" x14ac:dyDescent="0.3">
      <c r="B226" s="164" t="s">
        <v>368</v>
      </c>
      <c r="C226" s="166">
        <v>356613.56999999995</v>
      </c>
      <c r="D226" s="166">
        <v>189547.05</v>
      </c>
      <c r="E226" s="165">
        <f t="shared" si="2"/>
        <v>0.53151945395684186</v>
      </c>
      <c r="F226" s="290"/>
      <c r="G226" s="52"/>
      <c r="H226" s="52"/>
      <c r="I226" s="52"/>
      <c r="J226" s="52"/>
      <c r="K226" s="52"/>
      <c r="L226" s="52"/>
      <c r="M226" s="52"/>
    </row>
    <row r="227" spans="2:13" ht="15.75" thickBot="1" x14ac:dyDescent="0.3">
      <c r="B227" s="164" t="s">
        <v>459</v>
      </c>
      <c r="C227" s="166">
        <v>352159.6</v>
      </c>
      <c r="D227" s="166">
        <v>101631.8</v>
      </c>
      <c r="E227" s="165">
        <f t="shared" si="2"/>
        <v>0.28859585256230419</v>
      </c>
      <c r="F227" s="290"/>
      <c r="G227" s="52"/>
      <c r="H227" s="52"/>
      <c r="I227" s="52"/>
      <c r="J227" s="52"/>
      <c r="K227" s="52"/>
      <c r="L227" s="52"/>
      <c r="M227" s="52"/>
    </row>
    <row r="228" spans="2:13" ht="39" thickBot="1" x14ac:dyDescent="0.3">
      <c r="B228" s="164" t="s">
        <v>460</v>
      </c>
      <c r="C228" s="166">
        <v>43000</v>
      </c>
      <c r="D228" s="166">
        <v>23203.96</v>
      </c>
      <c r="E228" s="165">
        <f t="shared" si="2"/>
        <v>0.53962697674418603</v>
      </c>
      <c r="F228" s="290"/>
      <c r="G228" s="52"/>
      <c r="H228" s="52"/>
      <c r="I228" s="52"/>
      <c r="J228" s="52"/>
      <c r="K228" s="52"/>
      <c r="L228" s="52"/>
      <c r="M228" s="52"/>
    </row>
    <row r="229" spans="2:13" ht="26.25" thickBot="1" x14ac:dyDescent="0.3">
      <c r="B229" s="164" t="s">
        <v>369</v>
      </c>
      <c r="C229" s="166">
        <v>109921.44</v>
      </c>
      <c r="D229" s="166">
        <v>0</v>
      </c>
      <c r="E229" s="165">
        <f t="shared" si="2"/>
        <v>0</v>
      </c>
      <c r="F229" s="290"/>
      <c r="G229" s="52"/>
      <c r="H229" s="52"/>
      <c r="I229" s="52"/>
      <c r="J229" s="52"/>
      <c r="K229" s="52"/>
      <c r="L229" s="52"/>
      <c r="M229" s="52"/>
    </row>
    <row r="230" spans="2:13" ht="39" thickBot="1" x14ac:dyDescent="0.3">
      <c r="B230" s="164" t="s">
        <v>370</v>
      </c>
      <c r="C230" s="166">
        <v>310000</v>
      </c>
      <c r="D230" s="166">
        <v>182937.38</v>
      </c>
      <c r="E230" s="165">
        <f t="shared" si="2"/>
        <v>0.59012058064516126</v>
      </c>
      <c r="F230" s="290"/>
      <c r="G230" s="52"/>
      <c r="H230" s="52"/>
      <c r="I230" s="52"/>
      <c r="J230" s="52"/>
      <c r="K230" s="52"/>
      <c r="L230" s="52"/>
      <c r="M230" s="52"/>
    </row>
    <row r="231" spans="2:13" ht="26.25" thickBot="1" x14ac:dyDescent="0.3">
      <c r="B231" s="164" t="s">
        <v>371</v>
      </c>
      <c r="C231" s="166">
        <v>722744.39</v>
      </c>
      <c r="D231" s="166">
        <v>399852.08</v>
      </c>
      <c r="E231" s="165">
        <f t="shared" si="2"/>
        <v>0.55324134719330031</v>
      </c>
      <c r="F231" s="290"/>
      <c r="G231" s="52"/>
      <c r="H231" s="52"/>
      <c r="I231" s="52"/>
      <c r="J231" s="52"/>
      <c r="K231" s="52"/>
      <c r="L231" s="52"/>
      <c r="M231" s="52"/>
    </row>
    <row r="232" spans="2:13" ht="26.25" thickBot="1" x14ac:dyDescent="0.3">
      <c r="B232" s="164" t="s">
        <v>372</v>
      </c>
      <c r="C232" s="166">
        <v>40090.01</v>
      </c>
      <c r="D232" s="166">
        <v>19493.27</v>
      </c>
      <c r="E232" s="165">
        <f t="shared" si="2"/>
        <v>0.48623759385442905</v>
      </c>
      <c r="F232" s="290"/>
      <c r="G232" s="52"/>
      <c r="H232" s="52"/>
      <c r="I232" s="52"/>
      <c r="J232" s="52"/>
      <c r="K232" s="52"/>
      <c r="L232" s="52"/>
      <c r="M232" s="52"/>
    </row>
    <row r="233" spans="2:13" ht="39" thickBot="1" x14ac:dyDescent="0.3">
      <c r="B233" s="164" t="s">
        <v>373</v>
      </c>
      <c r="C233" s="166">
        <v>490443.75999999995</v>
      </c>
      <c r="D233" s="166">
        <v>296777.83000000007</v>
      </c>
      <c r="E233" s="165">
        <f t="shared" si="2"/>
        <v>0.605121023458429</v>
      </c>
      <c r="F233" s="290"/>
      <c r="G233" s="52"/>
      <c r="H233" s="52"/>
      <c r="I233" s="52"/>
      <c r="J233" s="52"/>
      <c r="K233" s="52"/>
      <c r="L233" s="52"/>
      <c r="M233" s="52"/>
    </row>
    <row r="234" spans="2:13" ht="26.25" thickBot="1" x14ac:dyDescent="0.3">
      <c r="B234" s="164" t="s">
        <v>461</v>
      </c>
      <c r="C234" s="166">
        <v>7294.7</v>
      </c>
      <c r="D234" s="166">
        <v>6470.89</v>
      </c>
      <c r="E234" s="165">
        <f t="shared" si="2"/>
        <v>0.887067322850837</v>
      </c>
      <c r="F234" s="290"/>
      <c r="G234" s="52"/>
      <c r="H234" s="52"/>
      <c r="I234" s="52"/>
      <c r="J234" s="52"/>
      <c r="K234" s="52"/>
      <c r="L234" s="52"/>
      <c r="M234" s="52"/>
    </row>
    <row r="235" spans="2:13" ht="39" thickBot="1" x14ac:dyDescent="0.3">
      <c r="B235" s="164" t="s">
        <v>374</v>
      </c>
      <c r="C235" s="166">
        <v>728933.33000000007</v>
      </c>
      <c r="D235" s="166">
        <v>207741.31</v>
      </c>
      <c r="E235" s="165">
        <f t="shared" si="2"/>
        <v>0.28499356724434588</v>
      </c>
      <c r="F235" s="290"/>
      <c r="G235" s="52"/>
      <c r="H235" s="52"/>
      <c r="I235" s="52"/>
      <c r="J235" s="52"/>
      <c r="K235" s="52"/>
      <c r="L235" s="52"/>
      <c r="M235" s="52"/>
    </row>
    <row r="236" spans="2:13" ht="26.25" thickBot="1" x14ac:dyDescent="0.3">
      <c r="B236" s="164" t="s">
        <v>375</v>
      </c>
      <c r="C236" s="166">
        <v>111559.44</v>
      </c>
      <c r="D236" s="166">
        <v>59763.999999999993</v>
      </c>
      <c r="E236" s="165">
        <f t="shared" si="2"/>
        <v>0.53571441376901852</v>
      </c>
      <c r="F236" s="290"/>
      <c r="G236" s="52"/>
      <c r="H236" s="52"/>
      <c r="I236" s="52"/>
      <c r="J236" s="52"/>
      <c r="K236" s="52"/>
      <c r="L236" s="52"/>
      <c r="M236" s="52"/>
    </row>
    <row r="237" spans="2:13" ht="39" thickBot="1" x14ac:dyDescent="0.3">
      <c r="B237" s="164" t="s">
        <v>376</v>
      </c>
      <c r="C237" s="166">
        <v>81042.22</v>
      </c>
      <c r="D237" s="166">
        <v>14213.92</v>
      </c>
      <c r="E237" s="165">
        <f t="shared" si="2"/>
        <v>0.17538907497844949</v>
      </c>
      <c r="F237" s="290"/>
      <c r="G237" s="52"/>
      <c r="H237" s="52"/>
      <c r="I237" s="52"/>
      <c r="J237" s="52"/>
      <c r="K237" s="52"/>
      <c r="L237" s="52"/>
      <c r="M237" s="52"/>
    </row>
    <row r="238" spans="2:13" ht="51.75" thickBot="1" x14ac:dyDescent="0.3">
      <c r="B238" s="164" t="s">
        <v>462</v>
      </c>
      <c r="C238" s="166">
        <v>64000</v>
      </c>
      <c r="D238" s="166">
        <v>6405.6</v>
      </c>
      <c r="E238" s="165">
        <f t="shared" si="2"/>
        <v>0.10008750000000001</v>
      </c>
      <c r="F238" s="290"/>
      <c r="G238" s="52"/>
      <c r="H238" s="52"/>
      <c r="I238" s="52"/>
      <c r="J238" s="52"/>
      <c r="K238" s="52"/>
      <c r="L238" s="52"/>
      <c r="M238" s="52"/>
    </row>
    <row r="239" spans="2:13" ht="26.25" thickBot="1" x14ac:dyDescent="0.3">
      <c r="B239" s="164" t="s">
        <v>463</v>
      </c>
      <c r="C239" s="166">
        <v>177758.37000000002</v>
      </c>
      <c r="D239" s="166">
        <v>116458.68</v>
      </c>
      <c r="E239" s="165">
        <f t="shared" si="2"/>
        <v>0.65515159708091375</v>
      </c>
      <c r="F239" s="290"/>
      <c r="G239" s="52"/>
      <c r="H239" s="52"/>
      <c r="I239" s="52"/>
      <c r="J239" s="52"/>
      <c r="K239" s="52"/>
      <c r="L239" s="52"/>
      <c r="M239" s="52"/>
    </row>
    <row r="240" spans="2:13" ht="15.75" thickBot="1" x14ac:dyDescent="0.3">
      <c r="B240" s="164" t="s">
        <v>377</v>
      </c>
      <c r="C240" s="166">
        <v>63358.69</v>
      </c>
      <c r="D240" s="166">
        <v>38449.42</v>
      </c>
      <c r="E240" s="165">
        <f t="shared" si="2"/>
        <v>0.60685314042951322</v>
      </c>
      <c r="F240" s="290"/>
      <c r="G240" s="52"/>
      <c r="H240" s="52"/>
      <c r="I240" s="52"/>
      <c r="J240" s="52"/>
      <c r="K240" s="52"/>
      <c r="L240" s="52"/>
      <c r="M240" s="52"/>
    </row>
    <row r="241" spans="2:13" ht="26.25" thickBot="1" x14ac:dyDescent="0.3">
      <c r="B241" s="164" t="s">
        <v>378</v>
      </c>
      <c r="C241" s="166">
        <v>1043903.37</v>
      </c>
      <c r="D241" s="166">
        <v>929386.09999999986</v>
      </c>
      <c r="E241" s="165">
        <f t="shared" si="2"/>
        <v>0.89029897470299368</v>
      </c>
      <c r="F241" s="290"/>
      <c r="G241" s="52"/>
      <c r="H241" s="52"/>
      <c r="I241" s="52"/>
      <c r="J241" s="52"/>
      <c r="K241" s="52"/>
      <c r="L241" s="52"/>
      <c r="M241" s="52"/>
    </row>
    <row r="242" spans="2:13" ht="26.25" thickBot="1" x14ac:dyDescent="0.3">
      <c r="B242" s="164" t="s">
        <v>379</v>
      </c>
      <c r="C242" s="166">
        <v>60552</v>
      </c>
      <c r="D242" s="166">
        <v>0</v>
      </c>
      <c r="E242" s="165">
        <f t="shared" si="2"/>
        <v>0</v>
      </c>
      <c r="F242" s="290"/>
      <c r="G242" s="52"/>
      <c r="H242" s="52"/>
      <c r="I242" s="52"/>
      <c r="J242" s="52"/>
      <c r="K242" s="52"/>
      <c r="L242" s="52"/>
      <c r="M242" s="52"/>
    </row>
    <row r="243" spans="2:13" ht="39" thickBot="1" x14ac:dyDescent="0.3">
      <c r="B243" s="164" t="s">
        <v>380</v>
      </c>
      <c r="C243" s="166">
        <v>20000</v>
      </c>
      <c r="D243" s="166">
        <v>8652.82</v>
      </c>
      <c r="E243" s="165">
        <f t="shared" si="2"/>
        <v>0.432641</v>
      </c>
      <c r="F243" s="290"/>
      <c r="G243" s="52"/>
      <c r="H243" s="52"/>
      <c r="I243" s="52"/>
      <c r="J243" s="52"/>
      <c r="K243" s="52"/>
      <c r="L243" s="52"/>
      <c r="M243" s="52"/>
    </row>
    <row r="244" spans="2:13" ht="26.25" thickBot="1" x14ac:dyDescent="0.3">
      <c r="B244" s="164" t="s">
        <v>381</v>
      </c>
      <c r="C244" s="166">
        <v>3000</v>
      </c>
      <c r="D244" s="166">
        <v>961.6</v>
      </c>
      <c r="E244" s="165">
        <f t="shared" si="2"/>
        <v>0.32053333333333334</v>
      </c>
      <c r="F244" s="290"/>
      <c r="G244" s="52"/>
      <c r="H244" s="52"/>
      <c r="I244" s="52"/>
      <c r="J244" s="52"/>
      <c r="K244" s="52"/>
      <c r="L244" s="52"/>
      <c r="M244" s="52"/>
    </row>
    <row r="245" spans="2:13" ht="26.25" thickBot="1" x14ac:dyDescent="0.3">
      <c r="B245" s="164" t="s">
        <v>382</v>
      </c>
      <c r="C245" s="166">
        <v>85826.739999999991</v>
      </c>
      <c r="D245" s="166">
        <v>41946.719999999994</v>
      </c>
      <c r="E245" s="165">
        <f t="shared" si="2"/>
        <v>0.48873719309390057</v>
      </c>
      <c r="F245" s="290"/>
      <c r="G245" s="52"/>
      <c r="H245" s="52"/>
      <c r="I245" s="52"/>
      <c r="J245" s="52"/>
      <c r="K245" s="52"/>
      <c r="L245" s="52"/>
      <c r="M245" s="52"/>
    </row>
    <row r="246" spans="2:13" ht="26.25" thickBot="1" x14ac:dyDescent="0.3">
      <c r="B246" s="164" t="s">
        <v>383</v>
      </c>
      <c r="C246" s="166">
        <v>33940.29</v>
      </c>
      <c r="D246" s="166">
        <v>26445.94</v>
      </c>
      <c r="E246" s="165">
        <f t="shared" si="2"/>
        <v>0.77919016013121867</v>
      </c>
      <c r="F246" s="290"/>
      <c r="G246" s="52"/>
      <c r="H246" s="52"/>
      <c r="I246" s="52"/>
      <c r="J246" s="52"/>
      <c r="K246" s="52"/>
      <c r="L246" s="52"/>
      <c r="M246" s="52"/>
    </row>
    <row r="247" spans="2:13" ht="26.25" thickBot="1" x14ac:dyDescent="0.3">
      <c r="B247" s="164" t="s">
        <v>384</v>
      </c>
      <c r="C247" s="166">
        <v>7055.6</v>
      </c>
      <c r="D247" s="166">
        <v>5399.25</v>
      </c>
      <c r="E247" s="165">
        <f t="shared" si="2"/>
        <v>0.76524321106638693</v>
      </c>
      <c r="F247" s="290"/>
      <c r="G247" s="52"/>
      <c r="H247" s="52"/>
      <c r="I247" s="52"/>
      <c r="J247" s="52"/>
      <c r="K247" s="52"/>
      <c r="L247" s="52"/>
      <c r="M247" s="52"/>
    </row>
    <row r="248" spans="2:13" ht="15.75" thickBot="1" x14ac:dyDescent="0.3">
      <c r="B248" s="164" t="s">
        <v>385</v>
      </c>
      <c r="C248" s="166">
        <v>245844.02</v>
      </c>
      <c r="D248" s="166">
        <v>111022.94</v>
      </c>
      <c r="E248" s="165">
        <f t="shared" si="2"/>
        <v>0.45159910743405518</v>
      </c>
      <c r="F248" s="290"/>
      <c r="G248" s="52"/>
      <c r="H248" s="52"/>
      <c r="I248" s="52"/>
      <c r="J248" s="52"/>
      <c r="K248" s="52"/>
      <c r="L248" s="52"/>
      <c r="M248" s="52"/>
    </row>
    <row r="249" spans="2:13" ht="26.25" thickBot="1" x14ac:dyDescent="0.3">
      <c r="B249" s="164" t="s">
        <v>386</v>
      </c>
      <c r="C249" s="166">
        <v>13300.01</v>
      </c>
      <c r="D249" s="166">
        <v>3256.8</v>
      </c>
      <c r="E249" s="165">
        <f t="shared" si="2"/>
        <v>0.24487199633684487</v>
      </c>
      <c r="F249" s="290"/>
      <c r="G249" s="52"/>
      <c r="H249" s="52"/>
      <c r="I249" s="52"/>
      <c r="J249" s="52"/>
      <c r="K249" s="52"/>
      <c r="L249" s="52"/>
      <c r="M249" s="52"/>
    </row>
    <row r="250" spans="2:13" ht="26.25" thickBot="1" x14ac:dyDescent="0.3">
      <c r="B250" s="164" t="s">
        <v>464</v>
      </c>
      <c r="C250" s="166">
        <v>146633.33000000002</v>
      </c>
      <c r="D250" s="166">
        <v>129200.01000000001</v>
      </c>
      <c r="E250" s="165">
        <f t="shared" si="2"/>
        <v>0.88110943125959151</v>
      </c>
      <c r="F250" s="290"/>
      <c r="G250" s="52"/>
      <c r="H250" s="52"/>
      <c r="I250" s="52"/>
      <c r="J250" s="52"/>
      <c r="K250" s="52"/>
      <c r="L250" s="52"/>
      <c r="M250" s="52"/>
    </row>
    <row r="251" spans="2:13" ht="26.25" thickBot="1" x14ac:dyDescent="0.3">
      <c r="B251" s="164" t="s">
        <v>387</v>
      </c>
      <c r="C251" s="166">
        <v>13244</v>
      </c>
      <c r="D251" s="166">
        <v>13144</v>
      </c>
      <c r="E251" s="165">
        <f t="shared" si="2"/>
        <v>0.99244941105406226</v>
      </c>
      <c r="F251" s="290"/>
      <c r="G251" s="52"/>
      <c r="H251" s="52"/>
      <c r="I251" s="52"/>
      <c r="J251" s="52"/>
      <c r="K251" s="52"/>
      <c r="L251" s="52"/>
      <c r="M251" s="52"/>
    </row>
    <row r="252" spans="2:13" ht="26.25" thickBot="1" x14ac:dyDescent="0.3">
      <c r="B252" s="164" t="s">
        <v>465</v>
      </c>
      <c r="C252" s="166">
        <v>9400</v>
      </c>
      <c r="D252" s="166">
        <v>0</v>
      </c>
      <c r="E252" s="165">
        <f t="shared" si="2"/>
        <v>0</v>
      </c>
      <c r="F252" s="290"/>
      <c r="G252" s="52"/>
      <c r="H252" s="52"/>
      <c r="I252" s="52"/>
      <c r="J252" s="52"/>
      <c r="K252" s="52"/>
      <c r="L252" s="52"/>
      <c r="M252" s="52"/>
    </row>
    <row r="253" spans="2:13" ht="26.25" thickBot="1" x14ac:dyDescent="0.3">
      <c r="B253" s="164" t="s">
        <v>388</v>
      </c>
      <c r="C253" s="166">
        <v>268601.47000000003</v>
      </c>
      <c r="D253" s="166">
        <v>180248.28000000006</v>
      </c>
      <c r="E253" s="165">
        <f t="shared" si="2"/>
        <v>0.67106215018108439</v>
      </c>
      <c r="F253" s="290"/>
      <c r="G253" s="52"/>
      <c r="H253" s="52"/>
      <c r="I253" s="52"/>
      <c r="J253" s="52"/>
      <c r="K253" s="52"/>
      <c r="L253" s="52"/>
      <c r="M253" s="52"/>
    </row>
    <row r="254" spans="2:13" ht="15.75" thickBot="1" x14ac:dyDescent="0.3">
      <c r="B254" s="164" t="s">
        <v>389</v>
      </c>
      <c r="C254" s="166">
        <v>3500</v>
      </c>
      <c r="D254" s="166">
        <v>2277.52</v>
      </c>
      <c r="E254" s="165">
        <f t="shared" si="2"/>
        <v>0.65071999999999997</v>
      </c>
      <c r="F254" s="290"/>
      <c r="G254" s="52"/>
      <c r="H254" s="52"/>
      <c r="I254" s="52"/>
      <c r="J254" s="52"/>
      <c r="K254" s="52"/>
      <c r="L254" s="52"/>
      <c r="M254" s="52"/>
    </row>
    <row r="255" spans="2:13" ht="26.25" thickBot="1" x14ac:dyDescent="0.3">
      <c r="B255" s="164" t="s">
        <v>390</v>
      </c>
      <c r="C255" s="166">
        <v>19990</v>
      </c>
      <c r="D255" s="166">
        <v>8736.51</v>
      </c>
      <c r="E255" s="165">
        <f t="shared" si="2"/>
        <v>0.43704402201100551</v>
      </c>
      <c r="F255" s="290"/>
      <c r="G255" s="52"/>
      <c r="H255" s="52"/>
      <c r="I255" s="52"/>
      <c r="J255" s="52"/>
      <c r="K255" s="52"/>
      <c r="L255" s="52"/>
      <c r="M255" s="52"/>
    </row>
    <row r="256" spans="2:13" ht="26.25" thickBot="1" x14ac:dyDescent="0.3">
      <c r="B256" s="164" t="s">
        <v>391</v>
      </c>
      <c r="C256" s="166">
        <v>14600</v>
      </c>
      <c r="D256" s="166">
        <v>13650</v>
      </c>
      <c r="E256" s="165">
        <f t="shared" si="2"/>
        <v>0.93493150684931503</v>
      </c>
      <c r="F256" s="291"/>
      <c r="G256" s="52"/>
      <c r="H256" s="52"/>
      <c r="I256" s="52"/>
      <c r="J256" s="52"/>
      <c r="K256" s="52"/>
      <c r="L256" s="52"/>
      <c r="M256" s="52"/>
    </row>
    <row r="257" spans="2:12" ht="15.75" thickBot="1" x14ac:dyDescent="0.3">
      <c r="B257" s="80"/>
      <c r="C257" s="80"/>
      <c r="D257" s="80"/>
      <c r="E257" s="80"/>
      <c r="F257" s="80"/>
      <c r="G257" s="52"/>
      <c r="H257" s="52"/>
      <c r="I257" s="52"/>
      <c r="J257" s="55"/>
      <c r="K257" s="52"/>
      <c r="L257" s="52"/>
    </row>
    <row r="258" spans="2:12" ht="52.5" customHeight="1" thickBot="1" x14ac:dyDescent="0.3">
      <c r="B258" s="81" t="s">
        <v>87</v>
      </c>
      <c r="C258" s="82" t="s">
        <v>88</v>
      </c>
      <c r="D258" s="82" t="s">
        <v>89</v>
      </c>
      <c r="E258" s="82" t="s">
        <v>90</v>
      </c>
      <c r="F258" s="82" t="s">
        <v>91</v>
      </c>
      <c r="G258" s="82" t="s">
        <v>240</v>
      </c>
      <c r="H258" s="52"/>
      <c r="I258" s="52"/>
      <c r="J258" s="55"/>
      <c r="K258" s="52"/>
      <c r="L258" s="52"/>
    </row>
    <row r="259" spans="2:12" ht="15.75" thickBot="1" x14ac:dyDescent="0.3">
      <c r="B259" s="83">
        <v>7101529.8399999999</v>
      </c>
      <c r="C259" s="167">
        <v>921256.54999999993</v>
      </c>
      <c r="D259" s="167">
        <v>842838.28</v>
      </c>
      <c r="E259" s="167">
        <f>+SUM(C216:C256)</f>
        <v>6180273.2899999991</v>
      </c>
      <c r="F259" s="185">
        <v>3561362.4699999997</v>
      </c>
      <c r="G259" s="168">
        <f>+((D259+F259)*100%/(C259+E259))</f>
        <v>0.6201763351317553</v>
      </c>
      <c r="H259" s="52"/>
      <c r="I259" s="52"/>
      <c r="J259" s="55"/>
      <c r="K259" s="52"/>
      <c r="L259" s="52"/>
    </row>
    <row r="260" spans="2:12" ht="15.75" thickBot="1" x14ac:dyDescent="0.3">
      <c r="B260" s="79"/>
      <c r="C260" s="79"/>
      <c r="D260" s="79"/>
      <c r="E260" s="79"/>
      <c r="F260" s="79"/>
      <c r="G260" s="79"/>
      <c r="H260" s="52"/>
      <c r="I260" s="52"/>
      <c r="J260" s="55"/>
      <c r="K260" s="52"/>
      <c r="L260" s="52"/>
    </row>
    <row r="261" spans="2:12" ht="15.75" thickBot="1" x14ac:dyDescent="0.3">
      <c r="B261" s="55"/>
      <c r="C261" s="55"/>
      <c r="D261" s="55"/>
      <c r="E261" s="52"/>
      <c r="F261" s="52"/>
      <c r="G261" s="52"/>
      <c r="H261" s="52"/>
      <c r="I261" s="55"/>
      <c r="J261" s="55"/>
      <c r="K261" s="52"/>
      <c r="L261" s="52"/>
    </row>
    <row r="262" spans="2:12" ht="15.75" thickBot="1" x14ac:dyDescent="0.3">
      <c r="B262" s="224" t="s">
        <v>242</v>
      </c>
      <c r="C262" s="225"/>
      <c r="D262" s="225"/>
      <c r="E262" s="225"/>
      <c r="F262" s="226"/>
      <c r="G262" s="52"/>
      <c r="H262" s="52"/>
      <c r="I262" s="55"/>
      <c r="J262" s="55"/>
      <c r="K262" s="52"/>
      <c r="L262" s="52"/>
    </row>
    <row r="263" spans="2:12" ht="68.25" customHeight="1" thickBot="1" x14ac:dyDescent="0.3">
      <c r="B263" s="31" t="s">
        <v>243</v>
      </c>
      <c r="C263" s="31" t="s">
        <v>100</v>
      </c>
      <c r="D263" s="32" t="s">
        <v>244</v>
      </c>
      <c r="E263" s="32" t="s">
        <v>101</v>
      </c>
      <c r="F263" s="32" t="s">
        <v>151</v>
      </c>
      <c r="G263" s="78"/>
      <c r="H263" s="52"/>
      <c r="I263" s="78"/>
      <c r="J263" s="55"/>
      <c r="K263" s="52"/>
      <c r="L263" s="52"/>
    </row>
    <row r="264" spans="2:12" ht="45.75" thickBot="1" x14ac:dyDescent="0.3">
      <c r="B264" s="84" t="s">
        <v>392</v>
      </c>
      <c r="C264" s="185">
        <v>7101529.8399999999</v>
      </c>
      <c r="D264" s="186">
        <f>+C220+C221+C222+C223+C224+C225+C226+C227+C229+C230+C231+C232+C235+C236+C237+C238+C239+C240+C245+C246+C247+C248+C249+C251+C252+C255</f>
        <v>3850434.95</v>
      </c>
      <c r="E264" s="169">
        <f>+D264*100%/C264</f>
        <v>0.54219795406788018</v>
      </c>
      <c r="F264" s="206" t="s">
        <v>674</v>
      </c>
      <c r="G264" s="78"/>
      <c r="H264" s="52"/>
      <c r="I264" s="78"/>
      <c r="J264" s="55"/>
      <c r="K264" s="52"/>
      <c r="L264" s="52"/>
    </row>
    <row r="265" spans="2:12" ht="15.75" thickBot="1" x14ac:dyDescent="0.3">
      <c r="B265" s="78"/>
      <c r="C265" s="78"/>
      <c r="D265" s="78"/>
      <c r="E265" s="78"/>
      <c r="F265" s="78"/>
      <c r="G265" s="78"/>
      <c r="H265" s="52"/>
      <c r="I265" s="78"/>
      <c r="J265" s="55"/>
      <c r="K265" s="52"/>
      <c r="L265" s="52"/>
    </row>
    <row r="266" spans="2:12" ht="49.5" customHeight="1" thickBot="1" x14ac:dyDescent="0.3">
      <c r="B266" s="23" t="s">
        <v>97</v>
      </c>
      <c r="C266" s="24" t="s">
        <v>4</v>
      </c>
      <c r="D266" s="25" t="s">
        <v>169</v>
      </c>
      <c r="E266" s="25" t="s">
        <v>170</v>
      </c>
      <c r="F266" s="32" t="s">
        <v>151</v>
      </c>
      <c r="G266" s="78"/>
      <c r="H266" s="52"/>
      <c r="I266" s="78"/>
      <c r="J266" s="55"/>
      <c r="K266" s="52"/>
      <c r="L266" s="52"/>
    </row>
    <row r="267" spans="2:12" ht="87" customHeight="1" thickBot="1" x14ac:dyDescent="0.3">
      <c r="B267" s="86" t="s">
        <v>168</v>
      </c>
      <c r="C267" s="87" t="s">
        <v>392</v>
      </c>
      <c r="D267" s="88" t="s">
        <v>393</v>
      </c>
      <c r="E267" s="88" t="s">
        <v>676</v>
      </c>
      <c r="F267" s="207" t="s">
        <v>675</v>
      </c>
      <c r="G267" s="78"/>
      <c r="H267" s="52"/>
      <c r="I267" s="78"/>
      <c r="J267" s="55"/>
      <c r="K267" s="52"/>
      <c r="L267" s="52"/>
    </row>
    <row r="268" spans="2:12" ht="15.75" thickBot="1" x14ac:dyDescent="0.3">
      <c r="B268" s="78"/>
      <c r="C268" s="78"/>
      <c r="D268" s="78"/>
      <c r="E268" s="78"/>
      <c r="F268" s="78"/>
      <c r="G268" s="78"/>
      <c r="H268" s="52"/>
      <c r="I268" s="78"/>
      <c r="J268" s="55"/>
      <c r="K268" s="52"/>
      <c r="L268" s="52"/>
    </row>
    <row r="269" spans="2:12" ht="51.75" thickBot="1" x14ac:dyDescent="0.3">
      <c r="B269" s="89" t="s">
        <v>171</v>
      </c>
      <c r="C269" s="24" t="s">
        <v>4</v>
      </c>
      <c r="D269" s="78"/>
      <c r="E269" s="78"/>
      <c r="F269" s="78"/>
      <c r="G269" s="78"/>
      <c r="H269" s="52"/>
      <c r="I269" s="78"/>
      <c r="J269" s="55"/>
      <c r="K269" s="52"/>
      <c r="L269" s="52"/>
    </row>
    <row r="270" spans="2:12" ht="66.75" customHeight="1" thickBot="1" x14ac:dyDescent="0.3">
      <c r="B270" s="26" t="s">
        <v>172</v>
      </c>
      <c r="C270" s="27" t="s">
        <v>98</v>
      </c>
      <c r="D270" s="27" t="s">
        <v>99</v>
      </c>
      <c r="E270" s="42" t="s">
        <v>173</v>
      </c>
      <c r="F270" s="43" t="s">
        <v>39</v>
      </c>
      <c r="G270" s="28" t="s">
        <v>46</v>
      </c>
      <c r="H270" s="78"/>
      <c r="I270" s="78"/>
      <c r="J270" s="55"/>
      <c r="K270" s="52"/>
      <c r="L270" s="52"/>
    </row>
    <row r="271" spans="2:12" ht="26.25" thickBot="1" x14ac:dyDescent="0.3">
      <c r="B271" s="209" t="s">
        <v>360</v>
      </c>
      <c r="C271" s="185">
        <v>1000</v>
      </c>
      <c r="D271" s="185">
        <v>183.57</v>
      </c>
      <c r="E271" s="208">
        <f>+D271*100%/C271</f>
        <v>0.18356999999999998</v>
      </c>
      <c r="F271" s="90" t="s">
        <v>679</v>
      </c>
      <c r="G271" s="220" t="s">
        <v>653</v>
      </c>
      <c r="H271" s="78"/>
      <c r="I271" s="78"/>
      <c r="J271" s="55"/>
      <c r="K271" s="52"/>
      <c r="L271" s="52"/>
    </row>
    <row r="272" spans="2:12" ht="39" thickBot="1" x14ac:dyDescent="0.3">
      <c r="B272" s="209" t="s">
        <v>361</v>
      </c>
      <c r="C272" s="210">
        <v>192438.16999999998</v>
      </c>
      <c r="D272" s="210">
        <v>155584.21000000002</v>
      </c>
      <c r="E272" s="211">
        <f t="shared" ref="E272:E311" si="3">+D272*100%/C272</f>
        <v>0.80848934491530466</v>
      </c>
      <c r="F272" s="212" t="s">
        <v>679</v>
      </c>
      <c r="G272" s="221"/>
      <c r="H272" s="78"/>
      <c r="I272" s="78"/>
      <c r="J272" s="55"/>
      <c r="K272" s="52"/>
      <c r="L272" s="52"/>
    </row>
    <row r="273" spans="2:12" ht="26.25" thickBot="1" x14ac:dyDescent="0.3">
      <c r="B273" s="209" t="s">
        <v>362</v>
      </c>
      <c r="C273" s="210">
        <v>25771.54</v>
      </c>
      <c r="D273" s="210">
        <v>19237.189999999999</v>
      </c>
      <c r="E273" s="211">
        <f t="shared" si="3"/>
        <v>0.74645092997934925</v>
      </c>
      <c r="F273" s="212" t="s">
        <v>679</v>
      </c>
      <c r="G273" s="221"/>
      <c r="H273" s="78"/>
      <c r="I273" s="78"/>
      <c r="J273" s="55"/>
      <c r="K273" s="52"/>
      <c r="L273" s="52"/>
    </row>
    <row r="274" spans="2:12" ht="39" thickBot="1" x14ac:dyDescent="0.3">
      <c r="B274" s="209" t="s">
        <v>363</v>
      </c>
      <c r="C274" s="210">
        <v>9100</v>
      </c>
      <c r="D274" s="210">
        <v>8566.74</v>
      </c>
      <c r="E274" s="211">
        <f t="shared" si="3"/>
        <v>0.94140000000000001</v>
      </c>
      <c r="F274" s="212" t="s">
        <v>679</v>
      </c>
      <c r="G274" s="221"/>
      <c r="H274" s="78"/>
      <c r="I274" s="78"/>
      <c r="J274" s="55"/>
      <c r="K274" s="52"/>
      <c r="L274" s="52"/>
    </row>
    <row r="275" spans="2:12" ht="26.25" thickBot="1" x14ac:dyDescent="0.3">
      <c r="B275" s="209" t="s">
        <v>364</v>
      </c>
      <c r="C275" s="210">
        <v>24000</v>
      </c>
      <c r="D275" s="210">
        <v>15306.42</v>
      </c>
      <c r="E275" s="211">
        <f t="shared" si="3"/>
        <v>0.63776750000000004</v>
      </c>
      <c r="F275" s="212" t="s">
        <v>679</v>
      </c>
      <c r="G275" s="221"/>
      <c r="H275" s="78"/>
      <c r="I275" s="78"/>
      <c r="J275" s="55"/>
      <c r="K275" s="52"/>
      <c r="L275" s="52"/>
    </row>
    <row r="276" spans="2:12" ht="26.25" thickBot="1" x14ac:dyDescent="0.3">
      <c r="B276" s="209" t="s">
        <v>365</v>
      </c>
      <c r="C276" s="210">
        <v>6416</v>
      </c>
      <c r="D276" s="210">
        <v>6400</v>
      </c>
      <c r="E276" s="211">
        <f t="shared" si="3"/>
        <v>0.99750623441396513</v>
      </c>
      <c r="F276" s="212" t="s">
        <v>679</v>
      </c>
      <c r="G276" s="221"/>
      <c r="H276" s="78"/>
      <c r="I276" s="78"/>
      <c r="J276" s="55"/>
      <c r="K276" s="52"/>
      <c r="L276" s="52"/>
    </row>
    <row r="277" spans="2:12" ht="26.25" thickBot="1" x14ac:dyDescent="0.3">
      <c r="B277" s="209" t="s">
        <v>366</v>
      </c>
      <c r="C277" s="210">
        <v>8500</v>
      </c>
      <c r="D277" s="210">
        <v>2798.0699999999997</v>
      </c>
      <c r="E277" s="211">
        <f t="shared" si="3"/>
        <v>0.32918470588235288</v>
      </c>
      <c r="F277" s="212" t="s">
        <v>679</v>
      </c>
      <c r="G277" s="221"/>
      <c r="H277" s="78"/>
      <c r="I277" s="78"/>
      <c r="J277" s="55"/>
      <c r="K277" s="52"/>
      <c r="L277" s="52"/>
    </row>
    <row r="278" spans="2:12" ht="26.25" thickBot="1" x14ac:dyDescent="0.3">
      <c r="B278" s="209" t="s">
        <v>367</v>
      </c>
      <c r="C278" s="210">
        <v>31500</v>
      </c>
      <c r="D278" s="210">
        <v>4145.07</v>
      </c>
      <c r="E278" s="211">
        <f t="shared" si="3"/>
        <v>0.1315895238095238</v>
      </c>
      <c r="F278" s="212" t="s">
        <v>679</v>
      </c>
      <c r="G278" s="221"/>
      <c r="H278" s="78"/>
      <c r="I278" s="78"/>
      <c r="J278" s="55"/>
      <c r="K278" s="52"/>
      <c r="L278" s="52"/>
    </row>
    <row r="279" spans="2:12" ht="39" thickBot="1" x14ac:dyDescent="0.3">
      <c r="B279" s="209" t="s">
        <v>457</v>
      </c>
      <c r="C279" s="210">
        <v>229807.66</v>
      </c>
      <c r="D279" s="210">
        <v>208435.94999999998</v>
      </c>
      <c r="E279" s="211">
        <f t="shared" si="3"/>
        <v>0.90700175094250546</v>
      </c>
      <c r="F279" s="212" t="s">
        <v>679</v>
      </c>
      <c r="G279" s="221"/>
      <c r="H279" s="78"/>
      <c r="I279" s="78"/>
      <c r="J279" s="55"/>
      <c r="K279" s="52"/>
      <c r="L279" s="52"/>
    </row>
    <row r="280" spans="2:12" ht="26.25" thickBot="1" x14ac:dyDescent="0.3">
      <c r="B280" s="209" t="s">
        <v>458</v>
      </c>
      <c r="C280" s="210">
        <v>3429.57</v>
      </c>
      <c r="D280" s="210">
        <v>3429.57</v>
      </c>
      <c r="E280" s="211">
        <f t="shared" si="3"/>
        <v>1</v>
      </c>
      <c r="F280" s="212" t="s">
        <v>679</v>
      </c>
      <c r="G280" s="221"/>
      <c r="H280" s="78"/>
      <c r="I280" s="78"/>
      <c r="J280" s="55"/>
      <c r="K280" s="52"/>
      <c r="L280" s="52"/>
    </row>
    <row r="281" spans="2:12" ht="39" thickBot="1" x14ac:dyDescent="0.3">
      <c r="B281" s="209" t="s">
        <v>368</v>
      </c>
      <c r="C281" s="210">
        <v>356613.56999999995</v>
      </c>
      <c r="D281" s="210">
        <v>189547.05</v>
      </c>
      <c r="E281" s="211">
        <f t="shared" si="3"/>
        <v>0.53151945395684186</v>
      </c>
      <c r="F281" s="212" t="s">
        <v>679</v>
      </c>
      <c r="G281" s="221"/>
      <c r="H281" s="78"/>
      <c r="I281" s="78"/>
      <c r="J281" s="55"/>
      <c r="K281" s="52"/>
      <c r="L281" s="52"/>
    </row>
    <row r="282" spans="2:12" ht="15.75" thickBot="1" x14ac:dyDescent="0.3">
      <c r="B282" s="209" t="s">
        <v>459</v>
      </c>
      <c r="C282" s="210">
        <v>352159.6</v>
      </c>
      <c r="D282" s="210">
        <v>101631.8</v>
      </c>
      <c r="E282" s="211">
        <f t="shared" si="3"/>
        <v>0.28859585256230419</v>
      </c>
      <c r="F282" s="212" t="s">
        <v>679</v>
      </c>
      <c r="G282" s="221"/>
      <c r="H282" s="78"/>
      <c r="I282" s="78"/>
      <c r="J282" s="55"/>
      <c r="K282" s="52"/>
      <c r="L282" s="52"/>
    </row>
    <row r="283" spans="2:12" ht="39" thickBot="1" x14ac:dyDescent="0.3">
      <c r="B283" s="209" t="s">
        <v>460</v>
      </c>
      <c r="C283" s="210">
        <v>43000</v>
      </c>
      <c r="D283" s="210">
        <v>23203.96</v>
      </c>
      <c r="E283" s="211">
        <f t="shared" si="3"/>
        <v>0.53962697674418603</v>
      </c>
      <c r="F283" s="212" t="s">
        <v>679</v>
      </c>
      <c r="G283" s="221"/>
      <c r="H283" s="78"/>
      <c r="I283" s="78"/>
      <c r="J283" s="55"/>
      <c r="K283" s="52"/>
      <c r="L283" s="52"/>
    </row>
    <row r="284" spans="2:12" ht="26.25" thickBot="1" x14ac:dyDescent="0.3">
      <c r="B284" s="209" t="s">
        <v>369</v>
      </c>
      <c r="C284" s="210">
        <v>109921.44</v>
      </c>
      <c r="D284" s="210">
        <v>0</v>
      </c>
      <c r="E284" s="211">
        <f t="shared" si="3"/>
        <v>0</v>
      </c>
      <c r="F284" s="212" t="s">
        <v>679</v>
      </c>
      <c r="G284" s="221"/>
      <c r="H284" s="78"/>
      <c r="I284" s="78"/>
      <c r="J284" s="55"/>
      <c r="K284" s="52"/>
      <c r="L284" s="52"/>
    </row>
    <row r="285" spans="2:12" ht="39" thickBot="1" x14ac:dyDescent="0.3">
      <c r="B285" s="209" t="s">
        <v>370</v>
      </c>
      <c r="C285" s="210">
        <v>310000</v>
      </c>
      <c r="D285" s="210">
        <v>182937.38</v>
      </c>
      <c r="E285" s="211">
        <f t="shared" si="3"/>
        <v>0.59012058064516126</v>
      </c>
      <c r="F285" s="212" t="s">
        <v>679</v>
      </c>
      <c r="G285" s="221"/>
      <c r="H285" s="78"/>
      <c r="I285" s="78"/>
      <c r="J285" s="55"/>
      <c r="K285" s="52"/>
      <c r="L285" s="52"/>
    </row>
    <row r="286" spans="2:12" ht="26.25" thickBot="1" x14ac:dyDescent="0.3">
      <c r="B286" s="209" t="s">
        <v>371</v>
      </c>
      <c r="C286" s="210">
        <v>722744.39</v>
      </c>
      <c r="D286" s="210">
        <v>399852.08</v>
      </c>
      <c r="E286" s="211">
        <f t="shared" si="3"/>
        <v>0.55324134719330031</v>
      </c>
      <c r="F286" s="212" t="s">
        <v>679</v>
      </c>
      <c r="G286" s="221"/>
      <c r="H286" s="78"/>
      <c r="I286" s="78"/>
      <c r="J286" s="55"/>
      <c r="K286" s="52"/>
      <c r="L286" s="52"/>
    </row>
    <row r="287" spans="2:12" ht="26.25" thickBot="1" x14ac:dyDescent="0.3">
      <c r="B287" s="209" t="s">
        <v>372</v>
      </c>
      <c r="C287" s="210">
        <v>40090.01</v>
      </c>
      <c r="D287" s="210">
        <v>19493.27</v>
      </c>
      <c r="E287" s="211">
        <f t="shared" si="3"/>
        <v>0.48623759385442905</v>
      </c>
      <c r="F287" s="212" t="s">
        <v>679</v>
      </c>
      <c r="G287" s="221"/>
      <c r="H287" s="78"/>
      <c r="I287" s="78"/>
      <c r="J287" s="55"/>
      <c r="K287" s="52"/>
      <c r="L287" s="52"/>
    </row>
    <row r="288" spans="2:12" ht="39" thickBot="1" x14ac:dyDescent="0.3">
      <c r="B288" s="209" t="s">
        <v>373</v>
      </c>
      <c r="C288" s="210">
        <v>490443.75999999995</v>
      </c>
      <c r="D288" s="210">
        <v>296777.83000000007</v>
      </c>
      <c r="E288" s="211">
        <f t="shared" si="3"/>
        <v>0.605121023458429</v>
      </c>
      <c r="F288" s="212" t="s">
        <v>679</v>
      </c>
      <c r="G288" s="221"/>
      <c r="H288" s="78"/>
      <c r="I288" s="78"/>
      <c r="J288" s="55"/>
      <c r="K288" s="52"/>
      <c r="L288" s="52"/>
    </row>
    <row r="289" spans="2:12" ht="26.25" thickBot="1" x14ac:dyDescent="0.3">
      <c r="B289" s="209" t="s">
        <v>461</v>
      </c>
      <c r="C289" s="210">
        <v>7294.7</v>
      </c>
      <c r="D289" s="210">
        <v>6470.89</v>
      </c>
      <c r="E289" s="211">
        <f t="shared" si="3"/>
        <v>0.887067322850837</v>
      </c>
      <c r="F289" s="212" t="s">
        <v>679</v>
      </c>
      <c r="G289" s="221"/>
      <c r="H289" s="78"/>
      <c r="I289" s="78"/>
      <c r="J289" s="55"/>
      <c r="K289" s="52"/>
      <c r="L289" s="52"/>
    </row>
    <row r="290" spans="2:12" ht="39" thickBot="1" x14ac:dyDescent="0.3">
      <c r="B290" s="209" t="s">
        <v>374</v>
      </c>
      <c r="C290" s="210">
        <v>728933.33000000007</v>
      </c>
      <c r="D290" s="210">
        <v>207741.31</v>
      </c>
      <c r="E290" s="211">
        <f t="shared" si="3"/>
        <v>0.28499356724434588</v>
      </c>
      <c r="F290" s="212" t="s">
        <v>679</v>
      </c>
      <c r="G290" s="221"/>
      <c r="H290" s="78"/>
      <c r="I290" s="78"/>
      <c r="J290" s="55"/>
      <c r="K290" s="52"/>
      <c r="L290" s="52"/>
    </row>
    <row r="291" spans="2:12" ht="26.25" thickBot="1" x14ac:dyDescent="0.3">
      <c r="B291" s="209" t="s">
        <v>375</v>
      </c>
      <c r="C291" s="210">
        <v>111559.44</v>
      </c>
      <c r="D291" s="210">
        <v>59763.999999999993</v>
      </c>
      <c r="E291" s="211">
        <f t="shared" si="3"/>
        <v>0.53571441376901852</v>
      </c>
      <c r="F291" s="212" t="s">
        <v>679</v>
      </c>
      <c r="G291" s="221"/>
      <c r="H291" s="78"/>
      <c r="I291" s="78"/>
      <c r="J291" s="55"/>
      <c r="K291" s="52"/>
      <c r="L291" s="52"/>
    </row>
    <row r="292" spans="2:12" ht="39" thickBot="1" x14ac:dyDescent="0.3">
      <c r="B292" s="209" t="s">
        <v>376</v>
      </c>
      <c r="C292" s="210">
        <v>81042.22</v>
      </c>
      <c r="D292" s="210">
        <v>14213.92</v>
      </c>
      <c r="E292" s="211">
        <f t="shared" si="3"/>
        <v>0.17538907497844949</v>
      </c>
      <c r="F292" s="212" t="s">
        <v>679</v>
      </c>
      <c r="G292" s="221"/>
      <c r="H292" s="78"/>
      <c r="I292" s="78"/>
      <c r="J292" s="55"/>
      <c r="K292" s="52"/>
      <c r="L292" s="52"/>
    </row>
    <row r="293" spans="2:12" ht="51.75" thickBot="1" x14ac:dyDescent="0.3">
      <c r="B293" s="209" t="s">
        <v>462</v>
      </c>
      <c r="C293" s="210">
        <v>64000</v>
      </c>
      <c r="D293" s="210">
        <v>6405.6</v>
      </c>
      <c r="E293" s="211">
        <f t="shared" si="3"/>
        <v>0.10008750000000001</v>
      </c>
      <c r="F293" s="212" t="s">
        <v>679</v>
      </c>
      <c r="G293" s="221"/>
      <c r="H293" s="78"/>
      <c r="I293" s="78"/>
      <c r="J293" s="55"/>
      <c r="K293" s="52"/>
      <c r="L293" s="52"/>
    </row>
    <row r="294" spans="2:12" ht="26.25" thickBot="1" x14ac:dyDescent="0.3">
      <c r="B294" s="209" t="s">
        <v>463</v>
      </c>
      <c r="C294" s="210">
        <v>177758.37000000002</v>
      </c>
      <c r="D294" s="210">
        <v>116458.68</v>
      </c>
      <c r="E294" s="211">
        <f t="shared" si="3"/>
        <v>0.65515159708091375</v>
      </c>
      <c r="F294" s="212" t="s">
        <v>679</v>
      </c>
      <c r="G294" s="221"/>
      <c r="H294" s="78"/>
      <c r="I294" s="78"/>
      <c r="J294" s="55"/>
      <c r="K294" s="52"/>
      <c r="L294" s="52"/>
    </row>
    <row r="295" spans="2:12" ht="15.75" thickBot="1" x14ac:dyDescent="0.3">
      <c r="B295" s="209" t="s">
        <v>377</v>
      </c>
      <c r="C295" s="210">
        <v>63358.69</v>
      </c>
      <c r="D295" s="210">
        <v>38449.42</v>
      </c>
      <c r="E295" s="211">
        <f t="shared" si="3"/>
        <v>0.60685314042951322</v>
      </c>
      <c r="F295" s="212" t="s">
        <v>679</v>
      </c>
      <c r="G295" s="221"/>
      <c r="H295" s="78"/>
      <c r="I295" s="78"/>
      <c r="J295" s="55"/>
      <c r="K295" s="52"/>
      <c r="L295" s="52"/>
    </row>
    <row r="296" spans="2:12" ht="26.25" thickBot="1" x14ac:dyDescent="0.3">
      <c r="B296" s="209" t="s">
        <v>378</v>
      </c>
      <c r="C296" s="210">
        <v>1043903.37</v>
      </c>
      <c r="D296" s="210">
        <v>929386.09999999986</v>
      </c>
      <c r="E296" s="211">
        <f t="shared" si="3"/>
        <v>0.89029897470299368</v>
      </c>
      <c r="F296" s="212" t="s">
        <v>679</v>
      </c>
      <c r="G296" s="221"/>
      <c r="H296" s="78"/>
      <c r="I296" s="78"/>
      <c r="J296" s="55"/>
      <c r="K296" s="52"/>
      <c r="L296" s="52"/>
    </row>
    <row r="297" spans="2:12" ht="26.25" thickBot="1" x14ac:dyDescent="0.3">
      <c r="B297" s="209" t="s">
        <v>379</v>
      </c>
      <c r="C297" s="210">
        <v>60552</v>
      </c>
      <c r="D297" s="210">
        <v>0</v>
      </c>
      <c r="E297" s="211">
        <f t="shared" si="3"/>
        <v>0</v>
      </c>
      <c r="F297" s="212" t="s">
        <v>679</v>
      </c>
      <c r="G297" s="221"/>
      <c r="H297" s="78"/>
      <c r="I297" s="78"/>
      <c r="J297" s="55"/>
      <c r="K297" s="52"/>
      <c r="L297" s="52"/>
    </row>
    <row r="298" spans="2:12" ht="39" thickBot="1" x14ac:dyDescent="0.3">
      <c r="B298" s="209" t="s">
        <v>380</v>
      </c>
      <c r="C298" s="210">
        <v>20000</v>
      </c>
      <c r="D298" s="210">
        <v>8652.82</v>
      </c>
      <c r="E298" s="211">
        <f t="shared" si="3"/>
        <v>0.432641</v>
      </c>
      <c r="F298" s="212" t="s">
        <v>679</v>
      </c>
      <c r="G298" s="221"/>
      <c r="H298" s="78"/>
      <c r="I298" s="78"/>
      <c r="J298" s="55"/>
      <c r="K298" s="52"/>
      <c r="L298" s="52"/>
    </row>
    <row r="299" spans="2:12" ht="26.25" thickBot="1" x14ac:dyDescent="0.3">
      <c r="B299" s="209" t="s">
        <v>381</v>
      </c>
      <c r="C299" s="210">
        <v>3000</v>
      </c>
      <c r="D299" s="210">
        <v>961.6</v>
      </c>
      <c r="E299" s="211">
        <f t="shared" si="3"/>
        <v>0.32053333333333334</v>
      </c>
      <c r="F299" s="212" t="s">
        <v>679</v>
      </c>
      <c r="G299" s="221"/>
      <c r="H299" s="78"/>
      <c r="I299" s="78"/>
      <c r="J299" s="55"/>
      <c r="K299" s="52"/>
      <c r="L299" s="52"/>
    </row>
    <row r="300" spans="2:12" ht="26.25" thickBot="1" x14ac:dyDescent="0.3">
      <c r="B300" s="209" t="s">
        <v>382</v>
      </c>
      <c r="C300" s="210">
        <v>85826.739999999991</v>
      </c>
      <c r="D300" s="210">
        <v>41946.719999999994</v>
      </c>
      <c r="E300" s="211">
        <f t="shared" si="3"/>
        <v>0.48873719309390057</v>
      </c>
      <c r="F300" s="212" t="s">
        <v>679</v>
      </c>
      <c r="G300" s="221"/>
      <c r="H300" s="78"/>
      <c r="I300" s="78"/>
      <c r="J300" s="55"/>
      <c r="K300" s="52"/>
      <c r="L300" s="52"/>
    </row>
    <row r="301" spans="2:12" ht="26.25" thickBot="1" x14ac:dyDescent="0.3">
      <c r="B301" s="209" t="s">
        <v>383</v>
      </c>
      <c r="C301" s="210">
        <v>33940.29</v>
      </c>
      <c r="D301" s="210">
        <v>26445.94</v>
      </c>
      <c r="E301" s="211">
        <f t="shared" si="3"/>
        <v>0.77919016013121867</v>
      </c>
      <c r="F301" s="212" t="s">
        <v>679</v>
      </c>
      <c r="G301" s="221"/>
      <c r="H301" s="78"/>
      <c r="I301" s="78"/>
      <c r="J301" s="55"/>
      <c r="K301" s="52"/>
      <c r="L301" s="52"/>
    </row>
    <row r="302" spans="2:12" ht="26.25" thickBot="1" x14ac:dyDescent="0.3">
      <c r="B302" s="209" t="s">
        <v>384</v>
      </c>
      <c r="C302" s="210">
        <v>7055.6</v>
      </c>
      <c r="D302" s="210">
        <v>5399.25</v>
      </c>
      <c r="E302" s="211">
        <f t="shared" si="3"/>
        <v>0.76524321106638693</v>
      </c>
      <c r="F302" s="212" t="s">
        <v>679</v>
      </c>
      <c r="G302" s="221"/>
      <c r="H302" s="78"/>
      <c r="I302" s="78"/>
      <c r="J302" s="55"/>
      <c r="K302" s="52"/>
      <c r="L302" s="52"/>
    </row>
    <row r="303" spans="2:12" ht="15.75" thickBot="1" x14ac:dyDescent="0.3">
      <c r="B303" s="209" t="s">
        <v>385</v>
      </c>
      <c r="C303" s="210">
        <v>245844.02</v>
      </c>
      <c r="D303" s="210">
        <v>111022.94</v>
      </c>
      <c r="E303" s="211">
        <f t="shared" si="3"/>
        <v>0.45159910743405518</v>
      </c>
      <c r="F303" s="212" t="s">
        <v>679</v>
      </c>
      <c r="G303" s="221"/>
      <c r="H303" s="78"/>
      <c r="I303" s="78"/>
      <c r="J303" s="55"/>
      <c r="K303" s="52"/>
      <c r="L303" s="52"/>
    </row>
    <row r="304" spans="2:12" ht="26.25" thickBot="1" x14ac:dyDescent="0.3">
      <c r="B304" s="209" t="s">
        <v>386</v>
      </c>
      <c r="C304" s="210">
        <v>13300.01</v>
      </c>
      <c r="D304" s="210">
        <v>3256.8</v>
      </c>
      <c r="E304" s="211">
        <f t="shared" si="3"/>
        <v>0.24487199633684487</v>
      </c>
      <c r="F304" s="212" t="s">
        <v>679</v>
      </c>
      <c r="G304" s="221"/>
      <c r="H304" s="78"/>
      <c r="I304" s="78"/>
      <c r="J304" s="55"/>
      <c r="K304" s="52"/>
      <c r="L304" s="52"/>
    </row>
    <row r="305" spans="2:12" ht="26.25" thickBot="1" x14ac:dyDescent="0.3">
      <c r="B305" s="209" t="s">
        <v>464</v>
      </c>
      <c r="C305" s="210">
        <v>146633.33000000002</v>
      </c>
      <c r="D305" s="210">
        <v>129200.01000000001</v>
      </c>
      <c r="E305" s="211">
        <f t="shared" si="3"/>
        <v>0.88110943125959151</v>
      </c>
      <c r="F305" s="212" t="s">
        <v>679</v>
      </c>
      <c r="G305" s="221"/>
      <c r="H305" s="78"/>
      <c r="I305" s="78"/>
      <c r="J305" s="55"/>
      <c r="K305" s="52"/>
      <c r="L305" s="52"/>
    </row>
    <row r="306" spans="2:12" ht="26.25" thickBot="1" x14ac:dyDescent="0.3">
      <c r="B306" s="209" t="s">
        <v>387</v>
      </c>
      <c r="C306" s="210">
        <v>13244</v>
      </c>
      <c r="D306" s="210">
        <v>13144</v>
      </c>
      <c r="E306" s="211">
        <f t="shared" si="3"/>
        <v>0.99244941105406226</v>
      </c>
      <c r="F306" s="212" t="s">
        <v>679</v>
      </c>
      <c r="G306" s="221"/>
      <c r="H306" s="78"/>
      <c r="I306" s="78"/>
      <c r="J306" s="55"/>
      <c r="K306" s="52"/>
      <c r="L306" s="52"/>
    </row>
    <row r="307" spans="2:12" ht="26.25" thickBot="1" x14ac:dyDescent="0.3">
      <c r="B307" s="209" t="s">
        <v>465</v>
      </c>
      <c r="C307" s="210">
        <v>9400</v>
      </c>
      <c r="D307" s="210">
        <v>0</v>
      </c>
      <c r="E307" s="211">
        <f t="shared" si="3"/>
        <v>0</v>
      </c>
      <c r="F307" s="212" t="s">
        <v>679</v>
      </c>
      <c r="G307" s="221"/>
      <c r="H307" s="78"/>
      <c r="I307" s="78"/>
      <c r="J307" s="55"/>
      <c r="K307" s="52"/>
      <c r="L307" s="52"/>
    </row>
    <row r="308" spans="2:12" ht="26.25" thickBot="1" x14ac:dyDescent="0.3">
      <c r="B308" s="209" t="s">
        <v>388</v>
      </c>
      <c r="C308" s="210">
        <v>268601.47000000003</v>
      </c>
      <c r="D308" s="210">
        <v>180248.28000000006</v>
      </c>
      <c r="E308" s="211">
        <f t="shared" si="3"/>
        <v>0.67106215018108439</v>
      </c>
      <c r="F308" s="212" t="s">
        <v>679</v>
      </c>
      <c r="G308" s="221"/>
      <c r="H308" s="78"/>
      <c r="I308" s="78"/>
      <c r="J308" s="55"/>
      <c r="K308" s="52"/>
      <c r="L308" s="52"/>
    </row>
    <row r="309" spans="2:12" ht="15.75" thickBot="1" x14ac:dyDescent="0.3">
      <c r="B309" s="209" t="s">
        <v>389</v>
      </c>
      <c r="C309" s="210">
        <v>3500</v>
      </c>
      <c r="D309" s="210">
        <v>2277.52</v>
      </c>
      <c r="E309" s="211">
        <f t="shared" si="3"/>
        <v>0.65071999999999997</v>
      </c>
      <c r="F309" s="212" t="s">
        <v>679</v>
      </c>
      <c r="G309" s="221"/>
      <c r="H309" s="78"/>
      <c r="I309" s="78"/>
      <c r="J309" s="55"/>
      <c r="K309" s="52"/>
      <c r="L309" s="52"/>
    </row>
    <row r="310" spans="2:12" ht="26.25" thickBot="1" x14ac:dyDescent="0.3">
      <c r="B310" s="209" t="s">
        <v>390</v>
      </c>
      <c r="C310" s="210">
        <v>19990</v>
      </c>
      <c r="D310" s="210">
        <v>8736.51</v>
      </c>
      <c r="E310" s="211">
        <f t="shared" si="3"/>
        <v>0.43704402201100551</v>
      </c>
      <c r="F310" s="212" t="s">
        <v>679</v>
      </c>
      <c r="G310" s="221"/>
      <c r="H310" s="78"/>
      <c r="I310" s="78"/>
      <c r="J310" s="55"/>
      <c r="K310" s="52"/>
      <c r="L310" s="52"/>
    </row>
    <row r="311" spans="2:12" ht="26.25" thickBot="1" x14ac:dyDescent="0.3">
      <c r="B311" s="209" t="s">
        <v>391</v>
      </c>
      <c r="C311" s="210">
        <v>14600</v>
      </c>
      <c r="D311" s="210">
        <v>13650</v>
      </c>
      <c r="E311" s="211">
        <f t="shared" si="3"/>
        <v>0.93493150684931503</v>
      </c>
      <c r="F311" s="212" t="s">
        <v>679</v>
      </c>
      <c r="G311" s="222"/>
      <c r="H311" s="78"/>
      <c r="I311" s="78"/>
      <c r="J311" s="55"/>
      <c r="K311" s="52"/>
      <c r="L311" s="52"/>
    </row>
    <row r="312" spans="2:12" x14ac:dyDescent="0.25">
      <c r="B312" s="150"/>
      <c r="C312" s="72"/>
      <c r="D312" s="150"/>
      <c r="E312" s="72"/>
      <c r="F312" s="150"/>
      <c r="G312" s="150"/>
      <c r="H312" s="78"/>
      <c r="I312" s="78"/>
      <c r="J312" s="55"/>
      <c r="K312" s="52"/>
      <c r="L312" s="52"/>
    </row>
    <row r="313" spans="2:12" ht="15.75" thickBot="1" x14ac:dyDescent="0.3">
      <c r="B313" s="78"/>
      <c r="C313" s="78"/>
      <c r="D313" s="78"/>
      <c r="E313" s="78"/>
      <c r="F313" s="78"/>
      <c r="G313" s="78"/>
      <c r="H313" s="52"/>
      <c r="I313" s="78"/>
      <c r="J313" s="55"/>
      <c r="K313" s="52"/>
      <c r="L313" s="52"/>
    </row>
    <row r="314" spans="2:12" ht="78.75" customHeight="1" x14ac:dyDescent="0.25">
      <c r="B314" s="213" t="s">
        <v>193</v>
      </c>
      <c r="C314" s="214" t="s">
        <v>4</v>
      </c>
      <c r="D314" s="215" t="s">
        <v>277</v>
      </c>
      <c r="E314" s="55"/>
      <c r="F314" s="55"/>
      <c r="G314" s="78"/>
      <c r="H314" s="52"/>
      <c r="I314" s="78"/>
      <c r="J314" s="55"/>
      <c r="K314" s="52"/>
      <c r="L314" s="52"/>
    </row>
    <row r="315" spans="2:12" ht="54" customHeight="1" thickBot="1" x14ac:dyDescent="0.3">
      <c r="B315" s="216" t="s">
        <v>174</v>
      </c>
      <c r="C315" s="217">
        <v>44200</v>
      </c>
      <c r="D315" s="218" t="s">
        <v>678</v>
      </c>
      <c r="E315" s="55"/>
      <c r="F315" s="55"/>
      <c r="G315" s="78"/>
      <c r="H315" s="52"/>
      <c r="I315" s="78"/>
      <c r="J315" s="55"/>
      <c r="K315" s="52"/>
      <c r="L315" s="52"/>
    </row>
    <row r="316" spans="2:12" ht="15.75" thickBot="1" x14ac:dyDescent="0.3">
      <c r="B316" s="78"/>
      <c r="C316" s="78"/>
      <c r="D316" s="78"/>
      <c r="E316" s="78"/>
      <c r="F316" s="78"/>
      <c r="G316" s="78"/>
      <c r="H316" s="78"/>
      <c r="I316" s="78"/>
      <c r="J316" s="55"/>
      <c r="K316" s="52"/>
      <c r="L316" s="52"/>
    </row>
    <row r="317" spans="2:12" x14ac:dyDescent="0.25">
      <c r="B317" s="304" t="s">
        <v>175</v>
      </c>
      <c r="C317" s="36" t="s">
        <v>176</v>
      </c>
      <c r="D317" s="37" t="s">
        <v>177</v>
      </c>
      <c r="E317" s="78"/>
      <c r="F317" s="78"/>
      <c r="G317" s="78"/>
      <c r="H317" s="52"/>
      <c r="I317" s="78"/>
      <c r="J317" s="55"/>
      <c r="K317" s="52"/>
      <c r="L317" s="52"/>
    </row>
    <row r="318" spans="2:12" ht="29.25" customHeight="1" thickBot="1" x14ac:dyDescent="0.3">
      <c r="B318" s="305"/>
      <c r="C318" s="94" t="s">
        <v>392</v>
      </c>
      <c r="D318" s="95" t="s">
        <v>677</v>
      </c>
      <c r="E318" s="78"/>
      <c r="F318" s="78"/>
      <c r="G318" s="78"/>
      <c r="H318" s="52"/>
      <c r="I318" s="78"/>
      <c r="J318" s="55"/>
      <c r="K318" s="52"/>
      <c r="L318" s="52"/>
    </row>
    <row r="319" spans="2:12" ht="29.25" customHeight="1" thickBot="1" x14ac:dyDescent="0.3">
      <c r="B319" s="96"/>
      <c r="C319" s="97"/>
      <c r="D319" s="98"/>
      <c r="E319" s="78"/>
      <c r="F319" s="78"/>
      <c r="G319" s="78"/>
      <c r="H319" s="52"/>
      <c r="I319" s="78"/>
      <c r="J319" s="55"/>
      <c r="K319" s="52"/>
      <c r="L319" s="52"/>
    </row>
    <row r="320" spans="2:12" ht="15.75" thickBot="1" x14ac:dyDescent="0.3">
      <c r="B320" s="250" t="s">
        <v>259</v>
      </c>
      <c r="C320" s="251"/>
      <c r="D320" s="251"/>
      <c r="E320" s="251"/>
      <c r="F320" s="252"/>
      <c r="G320" s="78"/>
      <c r="H320" s="52"/>
      <c r="I320" s="78"/>
      <c r="J320" s="55"/>
      <c r="K320" s="52"/>
      <c r="L320" s="52"/>
    </row>
    <row r="321" spans="2:12" ht="71.25" customHeight="1" thickBot="1" x14ac:dyDescent="0.3">
      <c r="B321" s="26" t="s">
        <v>263</v>
      </c>
      <c r="C321" s="44" t="s">
        <v>269</v>
      </c>
      <c r="D321" s="28" t="s">
        <v>194</v>
      </c>
      <c r="E321" s="28" t="s">
        <v>264</v>
      </c>
      <c r="F321" s="28" t="s">
        <v>96</v>
      </c>
      <c r="H321" s="52"/>
      <c r="I321" s="78"/>
      <c r="J321" s="55"/>
      <c r="K321" s="52"/>
      <c r="L321" s="52"/>
    </row>
    <row r="322" spans="2:12" ht="207" customHeight="1" thickBot="1" x14ac:dyDescent="0.3">
      <c r="B322" s="99" t="s">
        <v>262</v>
      </c>
      <c r="C322" s="88"/>
      <c r="D322" s="88" t="s">
        <v>261</v>
      </c>
      <c r="E322" s="88"/>
      <c r="F322" s="88"/>
      <c r="H322" s="52"/>
      <c r="I322" s="78"/>
      <c r="J322" s="55"/>
      <c r="K322" s="52"/>
      <c r="L322" s="52"/>
    </row>
    <row r="323" spans="2:12" ht="15.75" thickBot="1" x14ac:dyDescent="0.3">
      <c r="B323" s="80"/>
      <c r="C323" s="80"/>
      <c r="D323" s="52"/>
      <c r="E323" s="52"/>
      <c r="F323" s="52"/>
      <c r="G323" s="52"/>
      <c r="H323" s="52"/>
      <c r="I323" s="52"/>
      <c r="J323" s="55"/>
      <c r="K323" s="52"/>
      <c r="L323" s="52"/>
    </row>
    <row r="324" spans="2:12" ht="15.75" customHeight="1" thickBot="1" x14ac:dyDescent="0.3">
      <c r="B324" s="250" t="s">
        <v>280</v>
      </c>
      <c r="C324" s="251"/>
      <c r="D324" s="251"/>
      <c r="E324" s="252"/>
      <c r="F324" s="52"/>
      <c r="G324" s="52"/>
      <c r="H324" s="52"/>
      <c r="I324" s="52"/>
      <c r="J324" s="55"/>
      <c r="K324" s="52"/>
      <c r="L324" s="52"/>
    </row>
    <row r="325" spans="2:12" ht="36.75" customHeight="1" thickBot="1" x14ac:dyDescent="0.3">
      <c r="B325" s="100" t="s">
        <v>279</v>
      </c>
      <c r="C325" s="101" t="s">
        <v>226</v>
      </c>
      <c r="D325" s="101" t="s">
        <v>140</v>
      </c>
      <c r="E325" s="101" t="s">
        <v>41</v>
      </c>
      <c r="F325" s="102" t="s">
        <v>195</v>
      </c>
      <c r="G325" s="52"/>
      <c r="H325" s="52" t="s">
        <v>42</v>
      </c>
      <c r="I325" s="52"/>
      <c r="J325" s="55"/>
      <c r="K325" s="52"/>
      <c r="L325" s="52"/>
    </row>
    <row r="326" spans="2:12" ht="25.5" x14ac:dyDescent="0.25">
      <c r="B326" s="103" t="s">
        <v>141</v>
      </c>
      <c r="C326" s="104"/>
      <c r="D326" s="104"/>
      <c r="E326" s="105"/>
      <c r="F326" s="104" t="s">
        <v>265</v>
      </c>
      <c r="G326" s="52"/>
      <c r="H326" s="52"/>
      <c r="I326" s="52"/>
      <c r="J326" s="55"/>
      <c r="K326" s="52"/>
      <c r="L326" s="52"/>
    </row>
    <row r="327" spans="2:12" x14ac:dyDescent="0.25">
      <c r="B327" s="106" t="s">
        <v>258</v>
      </c>
      <c r="C327" s="107"/>
      <c r="D327" s="107"/>
      <c r="E327" s="108"/>
      <c r="F327" s="107"/>
      <c r="G327" s="52"/>
      <c r="H327" s="52"/>
      <c r="I327" s="52"/>
      <c r="J327" s="55"/>
      <c r="K327" s="52"/>
      <c r="L327" s="52"/>
    </row>
    <row r="328" spans="2:12" x14ac:dyDescent="0.25">
      <c r="B328" s="106" t="s">
        <v>142</v>
      </c>
      <c r="C328" s="107"/>
      <c r="D328" s="107"/>
      <c r="E328" s="108"/>
      <c r="F328" s="107"/>
      <c r="G328" s="52"/>
      <c r="H328" s="52"/>
      <c r="I328" s="52"/>
      <c r="J328" s="55"/>
      <c r="K328" s="52"/>
      <c r="L328" s="52"/>
    </row>
    <row r="329" spans="2:12" x14ac:dyDescent="0.25">
      <c r="B329" s="109" t="s">
        <v>143</v>
      </c>
      <c r="C329" s="107"/>
      <c r="D329" s="107"/>
      <c r="E329" s="108"/>
      <c r="F329" s="107"/>
      <c r="G329" s="52"/>
      <c r="H329" s="52"/>
      <c r="I329" s="52"/>
      <c r="J329" s="55"/>
      <c r="K329" s="52"/>
      <c r="L329" s="52"/>
    </row>
    <row r="330" spans="2:12" ht="15.75" thickBot="1" x14ac:dyDescent="0.3">
      <c r="B330" s="110" t="s">
        <v>144</v>
      </c>
      <c r="C330" s="111"/>
      <c r="D330" s="111"/>
      <c r="E330" s="112"/>
      <c r="F330" s="111"/>
      <c r="G330" s="52"/>
      <c r="H330" s="52"/>
      <c r="I330" s="52"/>
      <c r="J330" s="55"/>
      <c r="K330" s="52"/>
      <c r="L330" s="52"/>
    </row>
    <row r="331" spans="2:12" x14ac:dyDescent="0.25">
      <c r="B331" s="113"/>
      <c r="C331" s="113"/>
      <c r="D331" s="52"/>
      <c r="E331" s="52"/>
      <c r="F331" s="52"/>
      <c r="G331" s="52"/>
      <c r="H331" s="52"/>
      <c r="I331" s="52"/>
      <c r="J331" s="52"/>
      <c r="K331" s="52"/>
      <c r="L331" s="52"/>
    </row>
    <row r="332" spans="2:12" ht="15.75" thickBot="1" x14ac:dyDescent="0.3">
      <c r="B332" s="113"/>
      <c r="C332" s="113"/>
      <c r="D332" s="52"/>
      <c r="E332" s="52"/>
      <c r="F332" s="52"/>
      <c r="G332" s="52"/>
      <c r="H332" s="52"/>
      <c r="I332" s="52"/>
      <c r="J332" s="52"/>
      <c r="K332" s="52"/>
      <c r="L332" s="52"/>
    </row>
    <row r="333" spans="2:12" ht="15.75" thickBot="1" x14ac:dyDescent="0.3">
      <c r="B333" s="250" t="s">
        <v>43</v>
      </c>
      <c r="C333" s="251"/>
      <c r="D333" s="252"/>
      <c r="E333" s="52"/>
      <c r="F333" s="52"/>
      <c r="G333" s="52"/>
      <c r="H333" s="52"/>
      <c r="I333" s="52"/>
      <c r="J333" s="52"/>
      <c r="K333" s="52"/>
      <c r="L333" s="52"/>
    </row>
    <row r="334" spans="2:12" ht="57.75" customHeight="1" thickBot="1" x14ac:dyDescent="0.3">
      <c r="B334" s="20" t="s">
        <v>44</v>
      </c>
      <c r="C334" s="21" t="s">
        <v>45</v>
      </c>
      <c r="D334" s="22" t="s">
        <v>46</v>
      </c>
      <c r="E334" s="52"/>
      <c r="F334" s="52"/>
      <c r="G334" s="52"/>
      <c r="H334" s="52"/>
      <c r="I334" s="52"/>
      <c r="J334" s="52"/>
      <c r="K334" s="52"/>
      <c r="L334" s="52"/>
    </row>
    <row r="335" spans="2:12" ht="46.5" customHeight="1" thickBot="1" x14ac:dyDescent="0.3">
      <c r="B335" s="114" t="s">
        <v>227</v>
      </c>
      <c r="C335" s="170" t="s">
        <v>392</v>
      </c>
      <c r="D335" s="114" t="s">
        <v>654</v>
      </c>
      <c r="E335" s="52"/>
      <c r="F335" s="52"/>
      <c r="G335" s="52"/>
      <c r="H335" s="52"/>
      <c r="I335" s="52"/>
      <c r="J335" s="52"/>
      <c r="K335" s="52"/>
      <c r="L335" s="52"/>
    </row>
    <row r="336" spans="2:12" ht="39" customHeight="1" x14ac:dyDescent="0.25">
      <c r="B336" s="114" t="s">
        <v>249</v>
      </c>
      <c r="C336" s="162" t="s">
        <v>392</v>
      </c>
      <c r="D336" s="115" t="s">
        <v>654</v>
      </c>
      <c r="E336" s="52"/>
      <c r="F336" s="52"/>
      <c r="G336" s="52"/>
      <c r="H336" s="52"/>
      <c r="I336" s="52"/>
      <c r="J336" s="52"/>
      <c r="K336" s="52"/>
      <c r="L336" s="52"/>
    </row>
    <row r="337" spans="2:12" ht="32.25" customHeight="1" x14ac:dyDescent="0.25">
      <c r="B337" s="116" t="s">
        <v>250</v>
      </c>
      <c r="C337" s="161" t="s">
        <v>392</v>
      </c>
      <c r="D337" s="117" t="s">
        <v>654</v>
      </c>
      <c r="E337" s="52"/>
      <c r="F337" s="52"/>
      <c r="G337" s="52"/>
      <c r="H337" s="52"/>
      <c r="I337" s="52"/>
      <c r="J337" s="52"/>
      <c r="K337" s="52"/>
      <c r="L337" s="52"/>
    </row>
    <row r="338" spans="2:12" ht="31.5" customHeight="1" x14ac:dyDescent="0.25">
      <c r="B338" s="116" t="s">
        <v>251</v>
      </c>
      <c r="C338" s="161" t="s">
        <v>392</v>
      </c>
      <c r="D338" s="117" t="s">
        <v>654</v>
      </c>
      <c r="E338" s="52"/>
      <c r="F338" s="52"/>
      <c r="G338" s="52"/>
      <c r="H338" s="52"/>
      <c r="I338" s="52"/>
      <c r="J338" s="52"/>
      <c r="K338" s="52"/>
      <c r="L338" s="52"/>
    </row>
    <row r="339" spans="2:12" ht="44.25" customHeight="1" x14ac:dyDescent="0.25">
      <c r="B339" s="116" t="s">
        <v>252</v>
      </c>
      <c r="C339" s="161" t="s">
        <v>392</v>
      </c>
      <c r="D339" s="117" t="s">
        <v>654</v>
      </c>
      <c r="E339" s="52"/>
      <c r="F339" s="52"/>
      <c r="G339" s="52"/>
      <c r="H339" s="52"/>
      <c r="I339" s="52"/>
      <c r="J339" s="52"/>
      <c r="K339" s="52"/>
      <c r="L339" s="52"/>
    </row>
    <row r="340" spans="2:12" ht="38.25" x14ac:dyDescent="0.25">
      <c r="B340" s="116" t="s">
        <v>253</v>
      </c>
      <c r="C340" s="161" t="s">
        <v>392</v>
      </c>
      <c r="D340" s="117" t="s">
        <v>654</v>
      </c>
      <c r="E340" s="52"/>
      <c r="F340" s="52"/>
      <c r="G340" s="52"/>
      <c r="H340" s="52"/>
      <c r="I340" s="52"/>
      <c r="J340" s="52"/>
      <c r="K340" s="52"/>
      <c r="L340" s="52"/>
    </row>
    <row r="341" spans="2:12" ht="26.25" customHeight="1" thickBot="1" x14ac:dyDescent="0.3">
      <c r="B341" s="286" t="s">
        <v>655</v>
      </c>
      <c r="C341" s="287"/>
      <c r="D341" s="288"/>
      <c r="E341" s="52"/>
      <c r="F341" s="52"/>
      <c r="G341" s="52"/>
      <c r="H341" s="52"/>
      <c r="I341" s="52"/>
      <c r="J341" s="52"/>
      <c r="K341" s="52"/>
      <c r="L341" s="52"/>
    </row>
    <row r="342" spans="2:12" ht="15.75" thickBot="1" x14ac:dyDescent="0.3">
      <c r="B342" s="113"/>
      <c r="C342" s="113"/>
      <c r="D342" s="52"/>
      <c r="E342" s="52"/>
      <c r="F342" s="52"/>
      <c r="G342" s="52"/>
      <c r="H342" s="52"/>
      <c r="I342" s="52"/>
      <c r="J342" s="55"/>
      <c r="K342" s="52"/>
      <c r="L342" s="52"/>
    </row>
    <row r="343" spans="2:12" ht="15.75" thickBot="1" x14ac:dyDescent="0.3">
      <c r="B343" s="250" t="s">
        <v>47</v>
      </c>
      <c r="C343" s="251"/>
      <c r="D343" s="251"/>
      <c r="E343" s="252"/>
      <c r="F343" s="52"/>
      <c r="G343" s="52"/>
      <c r="H343" s="52"/>
      <c r="I343" s="52"/>
      <c r="J343" s="55"/>
      <c r="K343" s="52"/>
      <c r="L343" s="52"/>
    </row>
    <row r="344" spans="2:12" ht="15.75" thickBot="1" x14ac:dyDescent="0.3">
      <c r="B344" s="272" t="s">
        <v>153</v>
      </c>
      <c r="C344" s="273"/>
      <c r="D344" s="273"/>
      <c r="E344" s="274"/>
      <c r="F344" s="55"/>
      <c r="G344" s="52"/>
      <c r="H344" s="52"/>
      <c r="I344" s="52"/>
      <c r="J344" s="55"/>
      <c r="K344" s="52"/>
      <c r="L344" s="52"/>
    </row>
    <row r="345" spans="2:12" ht="52.5" customHeight="1" thickBot="1" x14ac:dyDescent="0.3">
      <c r="B345" s="33" t="s">
        <v>164</v>
      </c>
      <c r="C345" s="34" t="s">
        <v>266</v>
      </c>
      <c r="D345" s="34" t="s">
        <v>267</v>
      </c>
      <c r="E345" s="35" t="s">
        <v>257</v>
      </c>
      <c r="F345" s="19" t="s">
        <v>155</v>
      </c>
      <c r="G345" s="19" t="s">
        <v>46</v>
      </c>
      <c r="H345" s="52"/>
      <c r="I345" s="52"/>
      <c r="J345" s="55"/>
      <c r="K345" s="52"/>
      <c r="L345" s="52"/>
    </row>
    <row r="346" spans="2:12" ht="15.75" thickBot="1" x14ac:dyDescent="0.3">
      <c r="B346" s="118" t="s">
        <v>154</v>
      </c>
      <c r="C346" s="45" t="s">
        <v>659</v>
      </c>
      <c r="D346" s="45"/>
      <c r="E346" s="46" t="s">
        <v>40</v>
      </c>
      <c r="F346" s="46" t="s">
        <v>40</v>
      </c>
      <c r="G346" s="46" t="s">
        <v>40</v>
      </c>
      <c r="H346" s="52"/>
      <c r="I346" s="52"/>
      <c r="J346" s="55"/>
      <c r="K346" s="52"/>
      <c r="L346" s="52"/>
    </row>
    <row r="347" spans="2:12" ht="15.75" thickBot="1" x14ac:dyDescent="0.3">
      <c r="B347" s="118" t="s">
        <v>48</v>
      </c>
      <c r="C347" s="119" t="s">
        <v>659</v>
      </c>
      <c r="D347" s="119"/>
      <c r="E347" s="119"/>
      <c r="F347" s="119"/>
      <c r="G347" s="119"/>
      <c r="H347" s="52"/>
      <c r="I347" s="52"/>
      <c r="J347" s="55"/>
      <c r="K347" s="52"/>
      <c r="L347" s="52"/>
    </row>
    <row r="348" spans="2:12" ht="15.75" thickBot="1" x14ac:dyDescent="0.3">
      <c r="B348" s="118" t="s">
        <v>49</v>
      </c>
      <c r="C348" s="45" t="s">
        <v>659</v>
      </c>
      <c r="D348" s="45"/>
      <c r="E348" s="46"/>
      <c r="F348" s="46"/>
      <c r="G348" s="46"/>
      <c r="H348" s="52"/>
      <c r="I348" s="52"/>
      <c r="J348" s="55"/>
      <c r="K348" s="52"/>
      <c r="L348" s="52"/>
    </row>
    <row r="349" spans="2:12" ht="15.75" thickBot="1" x14ac:dyDescent="0.3">
      <c r="B349" s="118" t="s">
        <v>50</v>
      </c>
      <c r="C349" s="119" t="s">
        <v>392</v>
      </c>
      <c r="D349" s="119">
        <v>1</v>
      </c>
      <c r="E349" s="119"/>
      <c r="F349" s="119" t="s">
        <v>656</v>
      </c>
      <c r="G349" s="119"/>
      <c r="H349" s="52"/>
      <c r="I349" s="52"/>
      <c r="J349" s="55"/>
      <c r="K349" s="52"/>
      <c r="L349" s="52"/>
    </row>
    <row r="350" spans="2:12" ht="15.75" thickBot="1" x14ac:dyDescent="0.3">
      <c r="B350" s="118" t="s">
        <v>51</v>
      </c>
      <c r="C350" s="45" t="s">
        <v>659</v>
      </c>
      <c r="D350" s="45"/>
      <c r="E350" s="46"/>
      <c r="F350" s="46"/>
      <c r="G350" s="46"/>
      <c r="H350" s="52"/>
      <c r="I350" s="52"/>
      <c r="J350" s="55"/>
      <c r="K350" s="52"/>
      <c r="L350" s="52"/>
    </row>
    <row r="351" spans="2:12" ht="15.75" thickBot="1" x14ac:dyDescent="0.3">
      <c r="B351" s="118" t="s">
        <v>52</v>
      </c>
      <c r="C351" s="119" t="s">
        <v>659</v>
      </c>
      <c r="D351" s="119"/>
      <c r="E351" s="119"/>
      <c r="F351" s="119"/>
      <c r="G351" s="119"/>
      <c r="H351" s="52"/>
      <c r="I351" s="52"/>
      <c r="J351" s="55"/>
      <c r="K351" s="52"/>
      <c r="L351" s="52"/>
    </row>
    <row r="352" spans="2:12" ht="15.75" thickBot="1" x14ac:dyDescent="0.3">
      <c r="B352" s="120" t="s">
        <v>53</v>
      </c>
      <c r="C352" s="45" t="s">
        <v>659</v>
      </c>
      <c r="D352" s="45"/>
      <c r="E352" s="46"/>
      <c r="F352" s="46"/>
      <c r="G352" s="46"/>
      <c r="H352" s="52"/>
      <c r="I352" s="52"/>
      <c r="J352" s="55"/>
      <c r="K352" s="52"/>
      <c r="L352" s="52"/>
    </row>
    <row r="353" spans="2:13" ht="15.75" thickBot="1" x14ac:dyDescent="0.3">
      <c r="B353" s="113"/>
      <c r="C353" s="113"/>
      <c r="D353" s="52"/>
      <c r="E353" s="52"/>
      <c r="F353" s="52"/>
      <c r="G353" s="52"/>
      <c r="H353" s="52"/>
      <c r="I353" s="52"/>
      <c r="J353" s="52"/>
      <c r="K353" s="52"/>
      <c r="L353" s="52"/>
      <c r="M353" s="52"/>
    </row>
    <row r="354" spans="2:13" x14ac:dyDescent="0.25">
      <c r="B354" s="280" t="s">
        <v>156</v>
      </c>
      <c r="C354" s="281"/>
      <c r="D354" s="281"/>
      <c r="E354" s="282"/>
      <c r="F354" s="52"/>
      <c r="G354" s="52"/>
      <c r="H354" s="52"/>
      <c r="I354" s="52"/>
      <c r="J354" s="52"/>
      <c r="K354" s="52"/>
      <c r="L354" s="52"/>
      <c r="M354" s="52"/>
    </row>
    <row r="355" spans="2:13" ht="15" customHeight="1" x14ac:dyDescent="0.25">
      <c r="B355" s="283" t="s">
        <v>157</v>
      </c>
      <c r="C355" s="284"/>
      <c r="D355" s="284"/>
      <c r="E355" s="285"/>
      <c r="F355" s="55"/>
      <c r="G355" s="52"/>
      <c r="H355" s="52"/>
      <c r="I355" s="52"/>
      <c r="J355" s="52"/>
      <c r="K355" s="52"/>
      <c r="L355" s="52"/>
      <c r="M355" s="52"/>
    </row>
    <row r="356" spans="2:13" ht="64.5" thickBot="1" x14ac:dyDescent="0.3">
      <c r="B356" s="29" t="s">
        <v>165</v>
      </c>
      <c r="C356" s="30" t="s">
        <v>218</v>
      </c>
      <c r="D356" s="30" t="s">
        <v>219</v>
      </c>
      <c r="E356" s="30" t="s">
        <v>196</v>
      </c>
      <c r="F356" s="30" t="s">
        <v>166</v>
      </c>
      <c r="G356" s="38" t="s">
        <v>197</v>
      </c>
      <c r="H356" s="40" t="s">
        <v>167</v>
      </c>
      <c r="I356" s="40" t="s">
        <v>198</v>
      </c>
      <c r="J356" s="52"/>
      <c r="K356" s="52"/>
      <c r="L356" s="52"/>
      <c r="M356" s="52"/>
    </row>
    <row r="357" spans="2:13" ht="144" customHeight="1" thickBot="1" x14ac:dyDescent="0.3">
      <c r="B357" s="118" t="s">
        <v>270</v>
      </c>
      <c r="C357" s="48" t="s">
        <v>262</v>
      </c>
      <c r="D357" s="45" t="s">
        <v>658</v>
      </c>
      <c r="E357" s="45" t="s">
        <v>392</v>
      </c>
      <c r="F357" s="46" t="s">
        <v>394</v>
      </c>
      <c r="G357" s="45" t="s">
        <v>395</v>
      </c>
      <c r="H357" s="46" t="s">
        <v>40</v>
      </c>
      <c r="I357" s="46" t="s">
        <v>657</v>
      </c>
      <c r="J357" s="55"/>
      <c r="K357" s="52"/>
      <c r="L357" s="52"/>
    </row>
    <row r="358" spans="2:13" ht="15.75" thickBot="1" x14ac:dyDescent="0.3">
      <c r="B358" s="113"/>
      <c r="C358" s="113"/>
      <c r="D358" s="52"/>
      <c r="E358" s="52"/>
      <c r="F358" s="52"/>
      <c r="G358" s="52"/>
      <c r="H358" s="52"/>
      <c r="I358" s="52"/>
      <c r="J358" s="55"/>
      <c r="K358" s="52"/>
      <c r="L358" s="52"/>
    </row>
    <row r="359" spans="2:13" ht="15.75" thickBot="1" x14ac:dyDescent="0.3">
      <c r="B359" s="254" t="s">
        <v>54</v>
      </c>
      <c r="C359" s="277"/>
      <c r="D359" s="277"/>
      <c r="E359" s="255"/>
      <c r="F359" s="52"/>
      <c r="G359" s="52"/>
      <c r="H359" s="52"/>
      <c r="I359" s="52"/>
      <c r="J359" s="55"/>
      <c r="K359" s="52"/>
      <c r="L359" s="52"/>
    </row>
    <row r="360" spans="2:13" ht="15.75" thickBot="1" x14ac:dyDescent="0.3">
      <c r="B360" s="269" t="s">
        <v>55</v>
      </c>
      <c r="C360" s="270"/>
      <c r="D360" s="270"/>
      <c r="E360" s="271"/>
      <c r="F360" s="52"/>
      <c r="G360" s="52"/>
      <c r="H360" s="52"/>
      <c r="I360" s="52"/>
      <c r="J360" s="55"/>
      <c r="K360" s="52"/>
      <c r="L360" s="52"/>
    </row>
    <row r="361" spans="2:13" ht="30" customHeight="1" thickBot="1" x14ac:dyDescent="0.3">
      <c r="B361" s="33" t="s">
        <v>56</v>
      </c>
      <c r="C361" s="34" t="s">
        <v>4</v>
      </c>
      <c r="D361" s="34" t="s">
        <v>57</v>
      </c>
      <c r="E361" s="35" t="s">
        <v>46</v>
      </c>
      <c r="F361" s="52"/>
      <c r="G361" s="52"/>
      <c r="H361" s="52"/>
      <c r="I361" s="52"/>
      <c r="J361" s="55"/>
      <c r="K361" s="52"/>
      <c r="L361" s="52"/>
    </row>
    <row r="362" spans="2:13" ht="15.75" thickBot="1" x14ac:dyDescent="0.3">
      <c r="B362" s="121" t="s">
        <v>58</v>
      </c>
      <c r="C362" s="45"/>
      <c r="D362" s="45"/>
      <c r="E362" s="46" t="s">
        <v>40</v>
      </c>
      <c r="F362" s="52"/>
      <c r="G362" s="52"/>
      <c r="H362" s="52"/>
      <c r="I362" s="52"/>
      <c r="J362" s="55"/>
      <c r="K362" s="52"/>
      <c r="L362" s="52"/>
    </row>
    <row r="363" spans="2:13" ht="15.75" thickBot="1" x14ac:dyDescent="0.3">
      <c r="B363" s="116" t="s">
        <v>59</v>
      </c>
      <c r="C363" s="119"/>
      <c r="D363" s="119"/>
      <c r="E363" s="119"/>
      <c r="F363" s="52"/>
      <c r="G363" s="52"/>
      <c r="H363" s="52"/>
      <c r="I363" s="52"/>
      <c r="J363" s="55"/>
      <c r="K363" s="52"/>
      <c r="L363" s="52"/>
    </row>
    <row r="364" spans="2:13" ht="15.75" thickBot="1" x14ac:dyDescent="0.3">
      <c r="B364" s="116" t="s">
        <v>60</v>
      </c>
      <c r="C364" s="45"/>
      <c r="D364" s="45"/>
      <c r="E364" s="46"/>
      <c r="F364" s="52"/>
      <c r="G364" s="52"/>
      <c r="H364" s="52"/>
      <c r="I364" s="52"/>
      <c r="J364" s="55"/>
      <c r="K364" s="52"/>
      <c r="L364" s="52"/>
    </row>
    <row r="365" spans="2:13" ht="15.75" thickBot="1" x14ac:dyDescent="0.3">
      <c r="B365" s="116" t="s">
        <v>61</v>
      </c>
      <c r="C365" s="119"/>
      <c r="D365" s="119"/>
      <c r="E365" s="119"/>
      <c r="F365" s="52"/>
      <c r="G365" s="52"/>
      <c r="H365" s="52"/>
      <c r="I365" s="52"/>
      <c r="J365" s="55"/>
      <c r="K365" s="52"/>
      <c r="L365" s="52"/>
    </row>
    <row r="366" spans="2:13" ht="15.75" thickBot="1" x14ac:dyDescent="0.3">
      <c r="B366" s="122" t="s">
        <v>53</v>
      </c>
      <c r="C366" s="45"/>
      <c r="D366" s="45"/>
      <c r="E366" s="46"/>
      <c r="F366" s="52"/>
      <c r="G366" s="52"/>
      <c r="H366" s="52"/>
      <c r="I366" s="52"/>
      <c r="J366" s="55"/>
      <c r="K366" s="52"/>
      <c r="L366" s="52"/>
    </row>
    <row r="367" spans="2:13" ht="15.75" thickBot="1" x14ac:dyDescent="0.3">
      <c r="B367" s="13"/>
      <c r="C367" s="13"/>
      <c r="D367" s="13"/>
      <c r="E367" s="13"/>
      <c r="F367" s="13"/>
      <c r="G367" s="55"/>
      <c r="H367" s="52"/>
      <c r="I367" s="52"/>
      <c r="J367" s="55"/>
      <c r="K367" s="52"/>
      <c r="L367" s="52"/>
    </row>
    <row r="368" spans="2:13" ht="15.75" thickBot="1" x14ac:dyDescent="0.3">
      <c r="B368" s="224" t="s">
        <v>62</v>
      </c>
      <c r="C368" s="225"/>
      <c r="D368" s="225"/>
      <c r="E368" s="225"/>
      <c r="F368" s="225"/>
      <c r="G368" s="226"/>
      <c r="H368" s="52"/>
      <c r="I368" s="52"/>
      <c r="J368" s="55"/>
      <c r="K368" s="52"/>
      <c r="L368" s="52"/>
    </row>
    <row r="369" spans="2:12" ht="46.5" customHeight="1" thickBot="1" x14ac:dyDescent="0.3">
      <c r="B369" s="43" t="s">
        <v>63</v>
      </c>
      <c r="C369" s="123" t="s">
        <v>64</v>
      </c>
      <c r="D369" s="123" t="s">
        <v>65</v>
      </c>
      <c r="E369" s="123" t="s">
        <v>66</v>
      </c>
      <c r="F369" s="123" t="s">
        <v>46</v>
      </c>
      <c r="G369" s="123" t="s">
        <v>39</v>
      </c>
      <c r="H369" s="52"/>
      <c r="I369" s="52"/>
      <c r="J369" s="55"/>
      <c r="K369" s="52"/>
      <c r="L369" s="52"/>
    </row>
    <row r="370" spans="2:12" ht="102.75" thickBot="1" x14ac:dyDescent="0.3">
      <c r="B370" s="275" t="s">
        <v>158</v>
      </c>
      <c r="C370" s="124" t="s">
        <v>278</v>
      </c>
      <c r="D370" s="159" t="s">
        <v>392</v>
      </c>
      <c r="E370" s="125" t="s">
        <v>256</v>
      </c>
      <c r="F370" s="194" t="s">
        <v>577</v>
      </c>
      <c r="G370" s="194"/>
      <c r="H370" s="52"/>
      <c r="I370" s="52"/>
      <c r="J370" s="55"/>
      <c r="K370" s="52"/>
      <c r="L370" s="52"/>
    </row>
    <row r="371" spans="2:12" ht="87.75" customHeight="1" thickBot="1" x14ac:dyDescent="0.3">
      <c r="B371" s="276"/>
      <c r="C371" s="126" t="s">
        <v>199</v>
      </c>
      <c r="D371" s="171" t="s">
        <v>392</v>
      </c>
      <c r="E371" s="119" t="s">
        <v>660</v>
      </c>
      <c r="F371" s="119" t="s">
        <v>200</v>
      </c>
      <c r="G371" s="190" t="s">
        <v>579</v>
      </c>
      <c r="H371" s="52"/>
      <c r="I371" s="52"/>
      <c r="J371" s="55"/>
      <c r="K371" s="52"/>
      <c r="L371" s="52"/>
    </row>
    <row r="372" spans="2:12" ht="87.75" customHeight="1" thickBot="1" x14ac:dyDescent="0.3">
      <c r="B372" s="276"/>
      <c r="C372" s="127" t="s">
        <v>212</v>
      </c>
      <c r="D372" s="172" t="s">
        <v>392</v>
      </c>
      <c r="E372" s="128" t="s">
        <v>201</v>
      </c>
      <c r="F372" s="128" t="s">
        <v>202</v>
      </c>
      <c r="G372" s="193" t="s">
        <v>579</v>
      </c>
      <c r="H372" s="52"/>
      <c r="I372" s="52"/>
      <c r="J372" s="55"/>
      <c r="K372" s="52"/>
      <c r="L372" s="52"/>
    </row>
    <row r="373" spans="2:12" ht="67.5" customHeight="1" thickBot="1" x14ac:dyDescent="0.3">
      <c r="B373" s="268" t="s">
        <v>159</v>
      </c>
      <c r="C373" s="129" t="s">
        <v>203</v>
      </c>
      <c r="D373" s="173" t="s">
        <v>392</v>
      </c>
      <c r="E373" s="125" t="s">
        <v>661</v>
      </c>
      <c r="F373" s="125" t="s">
        <v>204</v>
      </c>
      <c r="G373" s="191" t="s">
        <v>578</v>
      </c>
      <c r="H373" s="52"/>
      <c r="I373" s="52"/>
      <c r="J373" s="55"/>
      <c r="K373" s="52"/>
      <c r="L373" s="52"/>
    </row>
    <row r="374" spans="2:12" ht="90.75" thickBot="1" x14ac:dyDescent="0.3">
      <c r="B374" s="268"/>
      <c r="C374" s="129" t="s">
        <v>205</v>
      </c>
      <c r="D374" s="173" t="s">
        <v>392</v>
      </c>
      <c r="E374" s="125" t="s">
        <v>662</v>
      </c>
      <c r="F374" s="125" t="s">
        <v>206</v>
      </c>
      <c r="G374" s="191" t="s">
        <v>581</v>
      </c>
      <c r="H374" s="52"/>
      <c r="I374" s="52"/>
      <c r="J374" s="55"/>
      <c r="K374" s="52"/>
      <c r="L374" s="52"/>
    </row>
    <row r="375" spans="2:12" ht="55.5" customHeight="1" thickBot="1" x14ac:dyDescent="0.3">
      <c r="B375" s="268"/>
      <c r="C375" s="126" t="s">
        <v>162</v>
      </c>
      <c r="D375" s="171" t="s">
        <v>392</v>
      </c>
      <c r="E375" s="119" t="s">
        <v>663</v>
      </c>
      <c r="F375" s="119"/>
      <c r="G375" s="119"/>
      <c r="H375" s="52"/>
      <c r="I375" s="52"/>
      <c r="J375" s="55"/>
      <c r="K375" s="52"/>
      <c r="L375" s="52"/>
    </row>
    <row r="376" spans="2:12" ht="77.25" thickBot="1" x14ac:dyDescent="0.3">
      <c r="B376" s="268"/>
      <c r="C376" s="129" t="s">
        <v>207</v>
      </c>
      <c r="D376" s="173" t="s">
        <v>392</v>
      </c>
      <c r="E376" s="125" t="s">
        <v>664</v>
      </c>
      <c r="F376" s="125" t="s">
        <v>208</v>
      </c>
      <c r="G376" s="191" t="s">
        <v>578</v>
      </c>
      <c r="H376" s="52"/>
      <c r="I376" s="52"/>
      <c r="J376" s="55"/>
      <c r="K376" s="52"/>
      <c r="L376" s="52"/>
    </row>
    <row r="377" spans="2:12" ht="71.25" customHeight="1" thickBot="1" x14ac:dyDescent="0.3">
      <c r="B377" s="268"/>
      <c r="C377" s="201" t="s">
        <v>209</v>
      </c>
      <c r="D377" s="202" t="s">
        <v>392</v>
      </c>
      <c r="E377" s="203" t="s">
        <v>665</v>
      </c>
      <c r="F377" s="119" t="s">
        <v>271</v>
      </c>
      <c r="G377" s="190" t="s">
        <v>666</v>
      </c>
      <c r="H377" s="52"/>
      <c r="I377" s="52"/>
      <c r="J377" s="55"/>
      <c r="K377" s="52"/>
      <c r="L377" s="52"/>
    </row>
    <row r="378" spans="2:12" ht="51.75" customHeight="1" thickBot="1" x14ac:dyDescent="0.3">
      <c r="B378" s="308" t="s">
        <v>160</v>
      </c>
      <c r="C378" s="127" t="s">
        <v>220</v>
      </c>
      <c r="D378" s="172" t="s">
        <v>392</v>
      </c>
      <c r="E378" s="128" t="s">
        <v>272</v>
      </c>
      <c r="F378" s="128"/>
      <c r="G378" s="193" t="s">
        <v>576</v>
      </c>
      <c r="H378" s="52"/>
      <c r="I378" s="52"/>
      <c r="J378" s="55"/>
      <c r="K378" s="52"/>
      <c r="L378" s="52"/>
    </row>
    <row r="379" spans="2:12" ht="80.25" customHeight="1" thickBot="1" x14ac:dyDescent="0.3">
      <c r="B379" s="276"/>
      <c r="C379" s="129" t="s">
        <v>221</v>
      </c>
      <c r="D379" s="173" t="s">
        <v>392</v>
      </c>
      <c r="E379" s="125" t="s">
        <v>667</v>
      </c>
      <c r="F379" s="125" t="s">
        <v>210</v>
      </c>
      <c r="G379" s="191" t="s">
        <v>575</v>
      </c>
      <c r="H379" s="52"/>
      <c r="I379" s="52"/>
      <c r="J379" s="55"/>
      <c r="K379" s="52"/>
      <c r="L379" s="52"/>
    </row>
    <row r="380" spans="2:12" ht="66.75" customHeight="1" thickBot="1" x14ac:dyDescent="0.3">
      <c r="B380" s="276"/>
      <c r="C380" s="126" t="s">
        <v>222</v>
      </c>
      <c r="D380" s="171" t="s">
        <v>392</v>
      </c>
      <c r="E380" s="119" t="s">
        <v>668</v>
      </c>
      <c r="F380" s="119" t="s">
        <v>211</v>
      </c>
      <c r="G380" s="190" t="s">
        <v>575</v>
      </c>
      <c r="H380" s="52"/>
      <c r="I380" s="52"/>
      <c r="J380" s="55"/>
      <c r="K380" s="52"/>
      <c r="L380" s="52"/>
    </row>
    <row r="381" spans="2:12" ht="75.75" thickBot="1" x14ac:dyDescent="0.3">
      <c r="B381" s="276"/>
      <c r="C381" s="126" t="s">
        <v>235</v>
      </c>
      <c r="D381" s="171" t="s">
        <v>392</v>
      </c>
      <c r="E381" s="119" t="s">
        <v>669</v>
      </c>
      <c r="F381" s="119" t="s">
        <v>273</v>
      </c>
      <c r="G381" s="190" t="s">
        <v>575</v>
      </c>
      <c r="H381" s="52"/>
      <c r="I381" s="52"/>
      <c r="J381" s="55"/>
      <c r="K381" s="52"/>
      <c r="L381" s="52"/>
    </row>
    <row r="382" spans="2:12" ht="51.75" thickBot="1" x14ac:dyDescent="0.3">
      <c r="B382" s="276"/>
      <c r="C382" s="129" t="s">
        <v>236</v>
      </c>
      <c r="D382" s="125" t="s">
        <v>392</v>
      </c>
      <c r="E382" s="125" t="s">
        <v>670</v>
      </c>
      <c r="F382" s="191" t="s">
        <v>580</v>
      </c>
      <c r="G382" s="191"/>
      <c r="H382" s="52"/>
      <c r="I382" s="52"/>
      <c r="J382" s="55"/>
      <c r="K382" s="52"/>
      <c r="L382" s="52"/>
    </row>
    <row r="383" spans="2:12" ht="45.75" thickBot="1" x14ac:dyDescent="0.3">
      <c r="B383" s="276"/>
      <c r="C383" s="129" t="s">
        <v>274</v>
      </c>
      <c r="D383" s="125" t="s">
        <v>392</v>
      </c>
      <c r="E383" s="125" t="s">
        <v>670</v>
      </c>
      <c r="F383" s="191" t="s">
        <v>580</v>
      </c>
      <c r="G383" s="191"/>
      <c r="H383" s="52"/>
      <c r="I383" s="52"/>
      <c r="J383" s="55"/>
      <c r="K383" s="52"/>
      <c r="L383" s="52"/>
    </row>
    <row r="384" spans="2:12" ht="77.25" thickBot="1" x14ac:dyDescent="0.3">
      <c r="B384" s="276"/>
      <c r="C384" s="129" t="s">
        <v>237</v>
      </c>
      <c r="D384" s="125"/>
      <c r="E384" s="125" t="s">
        <v>83</v>
      </c>
      <c r="F384" s="125"/>
      <c r="G384" s="130" t="s">
        <v>582</v>
      </c>
      <c r="H384" s="52"/>
      <c r="I384" s="52"/>
      <c r="J384" s="55"/>
      <c r="K384" s="52"/>
      <c r="L384" s="52"/>
    </row>
    <row r="385" spans="2:12" ht="57.75" customHeight="1" thickBot="1" x14ac:dyDescent="0.3">
      <c r="B385" s="276"/>
      <c r="C385" s="129" t="s">
        <v>238</v>
      </c>
      <c r="D385" s="125"/>
      <c r="E385" s="125" t="s">
        <v>83</v>
      </c>
      <c r="F385" s="125" t="s">
        <v>83</v>
      </c>
      <c r="G385" s="130" t="s">
        <v>583</v>
      </c>
      <c r="H385" s="52"/>
      <c r="I385" s="52"/>
      <c r="J385" s="55"/>
      <c r="K385" s="52"/>
      <c r="L385" s="52"/>
    </row>
    <row r="386" spans="2:12" ht="68.25" customHeight="1" thickBot="1" x14ac:dyDescent="0.3">
      <c r="B386" s="276"/>
      <c r="C386" s="126" t="s">
        <v>239</v>
      </c>
      <c r="D386" s="125"/>
      <c r="E386" s="125" t="s">
        <v>83</v>
      </c>
      <c r="F386" s="125" t="s">
        <v>213</v>
      </c>
      <c r="G386" s="130"/>
      <c r="H386" s="52"/>
      <c r="I386" s="52"/>
      <c r="J386" s="55"/>
      <c r="K386" s="52"/>
      <c r="L386" s="52"/>
    </row>
    <row r="387" spans="2:12" ht="59.25" customHeight="1" thickBot="1" x14ac:dyDescent="0.3">
      <c r="B387" s="275" t="s">
        <v>161</v>
      </c>
      <c r="C387" s="129" t="s">
        <v>214</v>
      </c>
      <c r="D387" s="125"/>
      <c r="E387" s="125" t="s">
        <v>83</v>
      </c>
      <c r="F387" s="125" t="s">
        <v>163</v>
      </c>
      <c r="G387" s="130"/>
      <c r="H387" s="52"/>
      <c r="I387" s="52"/>
      <c r="J387" s="55"/>
      <c r="K387" s="52"/>
      <c r="L387" s="52"/>
    </row>
    <row r="388" spans="2:12" ht="84" customHeight="1" thickBot="1" x14ac:dyDescent="0.3">
      <c r="B388" s="309"/>
      <c r="C388" s="129" t="s">
        <v>223</v>
      </c>
      <c r="D388" s="125"/>
      <c r="E388" s="125" t="s">
        <v>215</v>
      </c>
      <c r="F388" s="125" t="s">
        <v>216</v>
      </c>
      <c r="G388" s="130"/>
      <c r="H388" s="52"/>
      <c r="I388" s="52"/>
      <c r="J388" s="55"/>
      <c r="K388" s="52"/>
      <c r="L388" s="52"/>
    </row>
    <row r="389" spans="2:12" x14ac:dyDescent="0.25">
      <c r="H389" s="52"/>
      <c r="I389" s="52"/>
      <c r="J389" s="55"/>
      <c r="K389" s="52"/>
      <c r="L389" s="52"/>
    </row>
    <row r="390" spans="2:12" ht="15.75" thickBot="1" x14ac:dyDescent="0.3">
      <c r="H390" s="52"/>
      <c r="I390" s="52"/>
      <c r="J390" s="55"/>
      <c r="K390" s="52"/>
      <c r="L390" s="52"/>
    </row>
    <row r="391" spans="2:12" ht="15.75" customHeight="1" thickBot="1" x14ac:dyDescent="0.3">
      <c r="B391" s="262" t="s">
        <v>228</v>
      </c>
      <c r="C391" s="263"/>
      <c r="D391" s="263"/>
      <c r="E391" s="264"/>
      <c r="H391" s="131"/>
      <c r="I391" s="52"/>
      <c r="J391" s="55"/>
      <c r="K391" s="52"/>
      <c r="L391" s="52"/>
    </row>
    <row r="392" spans="2:12" ht="77.25" thickBot="1" x14ac:dyDescent="0.3">
      <c r="B392" s="132" t="s">
        <v>229</v>
      </c>
      <c r="C392" s="132" t="s">
        <v>230</v>
      </c>
      <c r="D392" s="133" t="s">
        <v>231</v>
      </c>
      <c r="E392" s="133" t="s">
        <v>232</v>
      </c>
      <c r="H392" s="133" t="s">
        <v>46</v>
      </c>
      <c r="I392" s="52"/>
      <c r="J392" s="55"/>
      <c r="K392" s="52"/>
      <c r="L392" s="52"/>
    </row>
    <row r="393" spans="2:12" ht="15.75" thickBot="1" x14ac:dyDescent="0.3">
      <c r="B393" s="192">
        <v>44678</v>
      </c>
      <c r="C393" s="119">
        <v>98</v>
      </c>
      <c r="D393" s="119">
        <v>79</v>
      </c>
      <c r="E393" s="119">
        <v>19</v>
      </c>
      <c r="H393" s="119"/>
      <c r="I393" s="52"/>
      <c r="J393" s="55"/>
      <c r="K393" s="52"/>
      <c r="L393" s="52"/>
    </row>
    <row r="394" spans="2:12" ht="15.75" thickBot="1" x14ac:dyDescent="0.3">
      <c r="H394" s="52"/>
      <c r="I394" s="52"/>
      <c r="J394" s="55"/>
      <c r="K394" s="52"/>
      <c r="L394" s="52"/>
    </row>
    <row r="395" spans="2:12" ht="41.25" customHeight="1" thickBot="1" x14ac:dyDescent="0.3">
      <c r="B395" s="265" t="s">
        <v>254</v>
      </c>
      <c r="C395" s="266"/>
      <c r="D395" s="267"/>
      <c r="E395" s="78"/>
      <c r="F395" s="78"/>
      <c r="G395" s="78"/>
      <c r="H395" s="52"/>
      <c r="I395" s="52"/>
      <c r="J395" s="55"/>
      <c r="K395" s="52"/>
      <c r="L395" s="52"/>
    </row>
    <row r="396" spans="2:12" ht="50.25" customHeight="1" thickBot="1" x14ac:dyDescent="0.3">
      <c r="B396" s="39" t="s">
        <v>233</v>
      </c>
      <c r="C396" s="39" t="s">
        <v>234</v>
      </c>
      <c r="D396" s="39" t="s">
        <v>192</v>
      </c>
      <c r="E396" s="78"/>
      <c r="F396" s="78"/>
      <c r="G396" s="78"/>
      <c r="H396" s="52"/>
      <c r="I396" s="52"/>
      <c r="J396" s="55"/>
      <c r="K396" s="52"/>
      <c r="L396" s="52"/>
    </row>
    <row r="397" spans="2:12" ht="50.25" customHeight="1" thickBot="1" x14ac:dyDescent="0.3">
      <c r="B397" s="17" t="s">
        <v>178</v>
      </c>
      <c r="C397" s="49"/>
      <c r="D397" s="49" t="s">
        <v>268</v>
      </c>
      <c r="E397" s="78"/>
      <c r="F397" s="78"/>
      <c r="G397" s="78"/>
      <c r="H397" s="52"/>
      <c r="I397" s="52"/>
      <c r="J397" s="55"/>
      <c r="K397" s="52"/>
      <c r="L397" s="52"/>
    </row>
    <row r="398" spans="2:12" ht="15.75" thickBot="1" x14ac:dyDescent="0.3">
      <c r="B398" s="134"/>
      <c r="C398" s="13"/>
      <c r="D398" s="13"/>
      <c r="E398" s="13"/>
      <c r="F398" s="13"/>
      <c r="G398" s="55"/>
      <c r="H398" s="55"/>
      <c r="I398" s="55"/>
      <c r="J398" s="55"/>
      <c r="K398" s="52"/>
      <c r="L398" s="52"/>
    </row>
    <row r="399" spans="2:12" ht="33" customHeight="1" thickBot="1" x14ac:dyDescent="0.3">
      <c r="B399" s="262" t="s">
        <v>148</v>
      </c>
      <c r="C399" s="263"/>
      <c r="D399" s="263"/>
      <c r="E399" s="264"/>
      <c r="F399" s="13"/>
      <c r="G399" s="13"/>
      <c r="H399" s="52"/>
      <c r="I399" s="52"/>
      <c r="J399" s="55"/>
      <c r="K399" s="52"/>
      <c r="L399" s="52"/>
    </row>
    <row r="400" spans="2:12" ht="63" customHeight="1" thickBot="1" x14ac:dyDescent="0.3">
      <c r="B400" s="135" t="s">
        <v>146</v>
      </c>
      <c r="C400" s="136" t="s">
        <v>145</v>
      </c>
      <c r="D400" s="137" t="s">
        <v>191</v>
      </c>
      <c r="E400" s="43" t="s">
        <v>46</v>
      </c>
      <c r="F400" s="13"/>
      <c r="G400" s="13"/>
      <c r="H400" s="52"/>
      <c r="I400" s="52"/>
      <c r="J400" s="55"/>
      <c r="K400" s="52"/>
      <c r="L400" s="52"/>
    </row>
    <row r="401" spans="2:12" ht="15.75" thickBot="1" x14ac:dyDescent="0.3">
      <c r="B401" s="119"/>
      <c r="C401" s="119"/>
      <c r="D401" s="119"/>
      <c r="E401" s="119"/>
      <c r="F401" s="13"/>
      <c r="G401" s="13"/>
      <c r="H401" s="52"/>
      <c r="I401" s="52"/>
      <c r="J401" s="55"/>
      <c r="K401" s="52"/>
      <c r="L401" s="52"/>
    </row>
    <row r="402" spans="2:12" ht="15.75" thickBot="1" x14ac:dyDescent="0.3">
      <c r="B402" s="125"/>
      <c r="C402" s="125"/>
      <c r="D402" s="130"/>
      <c r="E402" s="130"/>
      <c r="F402" s="13"/>
      <c r="G402" s="13"/>
      <c r="H402" s="52"/>
      <c r="I402" s="52"/>
      <c r="J402" s="55"/>
      <c r="K402" s="52"/>
      <c r="L402" s="52"/>
    </row>
    <row r="403" spans="2:12" x14ac:dyDescent="0.25">
      <c r="H403" s="52"/>
      <c r="I403" s="52"/>
      <c r="J403" s="55"/>
      <c r="K403" s="52"/>
      <c r="L403" s="52"/>
    </row>
    <row r="404" spans="2:12" ht="15.75" thickBot="1" x14ac:dyDescent="0.3">
      <c r="B404" s="138"/>
      <c r="C404" s="139"/>
      <c r="D404" s="139"/>
      <c r="E404" s="139"/>
      <c r="F404" s="139"/>
      <c r="G404" s="140"/>
      <c r="H404" s="52"/>
      <c r="I404" s="55"/>
      <c r="J404" s="55"/>
      <c r="K404" s="52"/>
      <c r="L404" s="52"/>
    </row>
    <row r="405" spans="2:12" ht="15.75" customHeight="1" thickBot="1" x14ac:dyDescent="0.3">
      <c r="B405" s="250" t="s">
        <v>67</v>
      </c>
      <c r="C405" s="251"/>
      <c r="D405" s="251"/>
      <c r="E405" s="251"/>
      <c r="F405" s="251"/>
      <c r="G405" s="251"/>
      <c r="H405" s="251"/>
      <c r="I405" s="252"/>
      <c r="J405" s="55"/>
      <c r="K405" s="52"/>
      <c r="L405" s="52"/>
    </row>
    <row r="406" spans="2:12" ht="15.75" thickBot="1" x14ac:dyDescent="0.3">
      <c r="B406" s="250" t="s">
        <v>68</v>
      </c>
      <c r="C406" s="251"/>
      <c r="D406" s="251"/>
      <c r="E406" s="251"/>
      <c r="F406" s="251"/>
      <c r="G406" s="251"/>
      <c r="H406" s="251"/>
      <c r="I406" s="141"/>
      <c r="J406" s="55"/>
      <c r="K406" s="52"/>
      <c r="L406" s="52"/>
    </row>
    <row r="407" spans="2:12" ht="77.25" thickBot="1" x14ac:dyDescent="0.3">
      <c r="B407" s="132" t="s">
        <v>69</v>
      </c>
      <c r="C407" s="132" t="s">
        <v>70</v>
      </c>
      <c r="D407" s="133" t="s">
        <v>71</v>
      </c>
      <c r="E407" s="133" t="s">
        <v>72</v>
      </c>
      <c r="F407" s="133" t="s">
        <v>73</v>
      </c>
      <c r="G407" s="133" t="s">
        <v>74</v>
      </c>
      <c r="H407" s="133" t="s">
        <v>46</v>
      </c>
      <c r="I407" s="133" t="s">
        <v>46</v>
      </c>
      <c r="J407" s="55"/>
      <c r="K407" s="52"/>
      <c r="L407" s="52"/>
    </row>
    <row r="408" spans="2:12" ht="15.75" thickBot="1" x14ac:dyDescent="0.3">
      <c r="B408" s="14" t="s">
        <v>75</v>
      </c>
      <c r="C408" s="119">
        <v>0</v>
      </c>
      <c r="D408" s="119"/>
      <c r="E408" s="119"/>
      <c r="F408" s="119"/>
      <c r="G408" s="119"/>
      <c r="H408" s="119"/>
      <c r="I408" s="119"/>
      <c r="J408" s="55"/>
      <c r="K408" s="52"/>
      <c r="L408" s="52"/>
    </row>
    <row r="409" spans="2:12" ht="15.75" thickBot="1" x14ac:dyDescent="0.3">
      <c r="B409" s="14" t="s">
        <v>76</v>
      </c>
      <c r="C409" s="125">
        <v>0</v>
      </c>
      <c r="D409" s="125"/>
      <c r="E409" s="130"/>
      <c r="F409" s="125"/>
      <c r="G409" s="125"/>
      <c r="H409" s="130"/>
      <c r="I409" s="130"/>
      <c r="J409" s="55"/>
      <c r="K409" s="52"/>
      <c r="L409" s="52"/>
    </row>
    <row r="410" spans="2:12" ht="15.75" thickBot="1" x14ac:dyDescent="0.3">
      <c r="B410" s="14" t="s">
        <v>77</v>
      </c>
      <c r="C410" s="119">
        <v>0</v>
      </c>
      <c r="D410" s="119"/>
      <c r="E410" s="119"/>
      <c r="F410" s="119"/>
      <c r="G410" s="119"/>
      <c r="H410" s="119"/>
      <c r="I410" s="119"/>
      <c r="J410" s="55"/>
      <c r="K410" s="52"/>
      <c r="L410" s="52"/>
    </row>
    <row r="411" spans="2:12" ht="51.75" thickBot="1" x14ac:dyDescent="0.3">
      <c r="B411" s="14" t="s">
        <v>78</v>
      </c>
      <c r="C411" s="125">
        <v>1</v>
      </c>
      <c r="D411" s="125">
        <v>1</v>
      </c>
      <c r="E411" s="130">
        <v>1</v>
      </c>
      <c r="F411" s="125">
        <v>1</v>
      </c>
      <c r="G411" s="125">
        <v>1</v>
      </c>
      <c r="H411" s="130"/>
      <c r="I411" s="130" t="s">
        <v>574</v>
      </c>
      <c r="J411" s="55"/>
      <c r="K411" s="52"/>
      <c r="L411" s="52"/>
    </row>
    <row r="412" spans="2:12" ht="15.75" thickBot="1" x14ac:dyDescent="0.3">
      <c r="B412" s="52"/>
      <c r="C412" s="52"/>
      <c r="D412" s="52"/>
      <c r="E412" s="52"/>
      <c r="F412" s="52"/>
      <c r="G412" s="52"/>
      <c r="H412" s="52"/>
      <c r="I412" s="52"/>
      <c r="J412" s="55"/>
      <c r="K412" s="52"/>
      <c r="L412" s="52"/>
    </row>
    <row r="413" spans="2:12" ht="69" customHeight="1" thickBot="1" x14ac:dyDescent="0.3">
      <c r="B413" s="250" t="s">
        <v>79</v>
      </c>
      <c r="C413" s="251"/>
      <c r="D413" s="252"/>
      <c r="E413" s="52"/>
      <c r="F413" s="52"/>
      <c r="G413" s="52"/>
      <c r="H413" s="52"/>
      <c r="I413" s="52"/>
      <c r="J413" s="55"/>
      <c r="K413" s="52"/>
      <c r="L413" s="52"/>
    </row>
    <row r="414" spans="2:12" ht="39" thickBot="1" x14ac:dyDescent="0.3">
      <c r="B414" s="132" t="s">
        <v>80</v>
      </c>
      <c r="C414" s="137" t="s">
        <v>4</v>
      </c>
      <c r="D414" s="136" t="s">
        <v>46</v>
      </c>
      <c r="E414" s="52"/>
      <c r="F414" s="52"/>
      <c r="G414" s="52"/>
      <c r="H414" s="52"/>
      <c r="I414" s="52"/>
      <c r="J414" s="55"/>
      <c r="K414" s="52"/>
      <c r="L414" s="52"/>
    </row>
    <row r="415" spans="2:12" ht="45.75" thickBot="1" x14ac:dyDescent="0.3">
      <c r="B415" s="14" t="s">
        <v>81</v>
      </c>
      <c r="C415" s="119" t="s">
        <v>392</v>
      </c>
      <c r="D415" s="190" t="s">
        <v>573</v>
      </c>
      <c r="E415" s="52"/>
      <c r="F415" s="52"/>
      <c r="G415" s="52"/>
      <c r="H415" s="52"/>
      <c r="I415" s="52"/>
      <c r="J415" s="55"/>
      <c r="K415" s="52"/>
      <c r="L415" s="52"/>
    </row>
    <row r="416" spans="2:12" ht="60.75" thickBot="1" x14ac:dyDescent="0.3">
      <c r="B416" s="14" t="s">
        <v>82</v>
      </c>
      <c r="C416" s="125" t="s">
        <v>392</v>
      </c>
      <c r="D416" s="191" t="s">
        <v>574</v>
      </c>
      <c r="E416" s="52"/>
      <c r="F416" s="52"/>
      <c r="G416" s="52"/>
      <c r="H416" s="52"/>
      <c r="I416" s="52"/>
      <c r="J416" s="55"/>
      <c r="K416" s="52"/>
      <c r="L416" s="52"/>
    </row>
    <row r="417" spans="2:12" x14ac:dyDescent="0.25">
      <c r="B417" s="13"/>
      <c r="C417" s="12"/>
      <c r="D417" s="12"/>
      <c r="E417" s="52"/>
      <c r="F417" s="52"/>
      <c r="G417" s="52"/>
      <c r="H417" s="52"/>
      <c r="I417" s="52"/>
      <c r="J417" s="55"/>
      <c r="K417" s="52"/>
      <c r="L417" s="52"/>
    </row>
    <row r="418" spans="2:12" ht="15.75" thickBot="1" x14ac:dyDescent="0.3">
      <c r="B418" s="80"/>
      <c r="C418" s="80"/>
      <c r="D418" s="80"/>
      <c r="E418" s="80"/>
      <c r="F418" s="80"/>
      <c r="G418" s="52"/>
      <c r="H418" s="52"/>
      <c r="I418" s="52"/>
      <c r="J418" s="55"/>
      <c r="K418" s="52"/>
      <c r="L418" s="52"/>
    </row>
    <row r="419" spans="2:12" ht="15.75" thickBot="1" x14ac:dyDescent="0.3">
      <c r="B419" s="262" t="s">
        <v>241</v>
      </c>
      <c r="C419" s="263"/>
      <c r="D419" s="263"/>
      <c r="E419" s="263"/>
      <c r="F419" s="264"/>
      <c r="G419" s="142"/>
      <c r="H419" s="52"/>
      <c r="I419" s="52"/>
      <c r="J419" s="55"/>
      <c r="K419" s="52"/>
      <c r="L419" s="52"/>
    </row>
    <row r="420" spans="2:12" x14ac:dyDescent="0.25">
      <c r="B420" s="313" t="s">
        <v>92</v>
      </c>
      <c r="C420" s="314"/>
      <c r="D420" s="314"/>
      <c r="E420" s="314"/>
      <c r="F420" s="315"/>
      <c r="G420" s="55"/>
      <c r="H420" s="52"/>
      <c r="I420" s="52"/>
      <c r="J420" s="55"/>
      <c r="K420" s="52"/>
      <c r="L420" s="52"/>
    </row>
    <row r="421" spans="2:12" ht="45" customHeight="1" x14ac:dyDescent="0.25">
      <c r="B421" s="29" t="s">
        <v>93</v>
      </c>
      <c r="C421" s="30" t="s">
        <v>94</v>
      </c>
      <c r="D421" s="30" t="s">
        <v>95</v>
      </c>
      <c r="E421" s="30" t="s">
        <v>39</v>
      </c>
      <c r="F421" s="40" t="s">
        <v>46</v>
      </c>
      <c r="G421" s="55"/>
      <c r="H421" s="52"/>
      <c r="I421" s="52"/>
      <c r="J421" s="55"/>
      <c r="K421" s="52"/>
      <c r="L421" s="52"/>
    </row>
    <row r="422" spans="2:12" ht="15.75" thickBot="1" x14ac:dyDescent="0.3">
      <c r="B422" s="143"/>
      <c r="C422" s="144"/>
      <c r="D422" s="144"/>
      <c r="E422" s="144"/>
      <c r="F422" s="145"/>
      <c r="G422" s="55"/>
      <c r="H422" s="52"/>
      <c r="I422" s="52"/>
      <c r="J422" s="55"/>
      <c r="K422" s="52"/>
      <c r="L422" s="52"/>
    </row>
    <row r="423" spans="2:12" x14ac:dyDescent="0.25">
      <c r="B423" s="113"/>
      <c r="C423" s="113"/>
      <c r="D423" s="52"/>
      <c r="E423" s="52"/>
      <c r="F423" s="52"/>
      <c r="G423" s="52"/>
      <c r="H423" s="52"/>
      <c r="I423" s="52"/>
      <c r="J423" s="55"/>
      <c r="K423" s="52"/>
      <c r="L423" s="52"/>
    </row>
    <row r="424" spans="2:12" s="50" customFormat="1" ht="15.75" thickBot="1" x14ac:dyDescent="0.3">
      <c r="B424" s="16"/>
      <c r="C424" s="16"/>
      <c r="D424" s="69"/>
      <c r="E424" s="69"/>
      <c r="F424" s="69"/>
      <c r="G424" s="69"/>
      <c r="H424" s="69"/>
      <c r="I424" s="69"/>
      <c r="J424" s="13"/>
      <c r="K424" s="69"/>
      <c r="L424" s="69"/>
    </row>
    <row r="425" spans="2:12" ht="15.75" thickBot="1" x14ac:dyDescent="0.3">
      <c r="B425" s="295" t="s">
        <v>102</v>
      </c>
      <c r="C425" s="296"/>
      <c r="D425" s="296"/>
      <c r="E425" s="296"/>
      <c r="F425" s="296"/>
      <c r="G425" s="297"/>
      <c r="H425" s="52"/>
      <c r="I425" s="52"/>
      <c r="J425" s="55"/>
      <c r="K425" s="52"/>
      <c r="L425" s="52"/>
    </row>
    <row r="426" spans="2:12" ht="15.75" thickBot="1" x14ac:dyDescent="0.3">
      <c r="B426" s="146" t="s">
        <v>103</v>
      </c>
      <c r="C426" s="298" t="s">
        <v>104</v>
      </c>
      <c r="D426" s="299"/>
      <c r="E426" s="299"/>
      <c r="F426" s="300"/>
      <c r="G426" s="301" t="s">
        <v>46</v>
      </c>
      <c r="H426" s="52"/>
      <c r="I426" s="52"/>
      <c r="J426" s="55"/>
      <c r="K426" s="52"/>
      <c r="L426" s="52"/>
    </row>
    <row r="427" spans="2:12" ht="15.75" thickBot="1" x14ac:dyDescent="0.3">
      <c r="B427" s="146"/>
      <c r="C427" s="265" t="s">
        <v>105</v>
      </c>
      <c r="D427" s="266"/>
      <c r="E427" s="265" t="s">
        <v>106</v>
      </c>
      <c r="F427" s="267"/>
      <c r="G427" s="302"/>
      <c r="H427" s="52"/>
      <c r="I427" s="52"/>
      <c r="J427" s="55"/>
      <c r="K427" s="52"/>
      <c r="L427" s="52"/>
    </row>
    <row r="428" spans="2:12" ht="34.5" customHeight="1" thickBot="1" x14ac:dyDescent="0.3">
      <c r="B428" s="147"/>
      <c r="C428" s="43" t="s">
        <v>107</v>
      </c>
      <c r="D428" s="43" t="s">
        <v>108</v>
      </c>
      <c r="E428" s="43" t="s">
        <v>107</v>
      </c>
      <c r="F428" s="43" t="s">
        <v>109</v>
      </c>
      <c r="G428" s="303"/>
      <c r="H428" s="52"/>
      <c r="I428" s="52"/>
      <c r="J428" s="55"/>
      <c r="K428" s="52"/>
      <c r="L428" s="52"/>
    </row>
    <row r="429" spans="2:12" ht="15.75" thickBot="1" x14ac:dyDescent="0.3">
      <c r="B429" s="148" t="s">
        <v>110</v>
      </c>
      <c r="C429" s="90">
        <v>516</v>
      </c>
      <c r="D429" s="85">
        <v>592600.86</v>
      </c>
      <c r="E429" s="85">
        <v>516</v>
      </c>
      <c r="F429" s="85">
        <v>592600.86</v>
      </c>
      <c r="G429" s="310"/>
      <c r="H429" s="52"/>
      <c r="I429" s="52"/>
      <c r="J429" s="55"/>
      <c r="K429" s="52"/>
      <c r="L429" s="52"/>
    </row>
    <row r="430" spans="2:12" ht="15.75" thickBot="1" x14ac:dyDescent="0.3">
      <c r="B430" s="148" t="s">
        <v>111</v>
      </c>
      <c r="C430" s="204">
        <v>0</v>
      </c>
      <c r="D430" s="92"/>
      <c r="E430" s="92">
        <v>0</v>
      </c>
      <c r="F430" s="92"/>
      <c r="G430" s="311"/>
      <c r="H430" s="52"/>
      <c r="I430" s="52"/>
      <c r="J430" s="55"/>
      <c r="K430" s="52"/>
      <c r="L430" s="52"/>
    </row>
    <row r="431" spans="2:12" ht="15.75" thickBot="1" x14ac:dyDescent="0.3">
      <c r="B431" s="148" t="s">
        <v>112</v>
      </c>
      <c r="C431" s="90">
        <v>0</v>
      </c>
      <c r="D431" s="85"/>
      <c r="E431" s="85"/>
      <c r="F431" s="85"/>
      <c r="G431" s="311"/>
      <c r="H431" s="52"/>
      <c r="I431" s="52"/>
      <c r="J431" s="55"/>
      <c r="K431" s="52"/>
      <c r="L431" s="52"/>
    </row>
    <row r="432" spans="2:12" ht="15.75" thickBot="1" x14ac:dyDescent="0.3">
      <c r="B432" s="148" t="s">
        <v>113</v>
      </c>
      <c r="C432" s="93">
        <v>8</v>
      </c>
      <c r="D432" s="92">
        <v>328796.15999999997</v>
      </c>
      <c r="E432" s="92">
        <v>8</v>
      </c>
      <c r="F432" s="92">
        <v>328796.15999999997</v>
      </c>
      <c r="G432" s="311"/>
      <c r="H432" s="52"/>
      <c r="I432" s="52"/>
      <c r="J432" s="55"/>
      <c r="K432" s="52"/>
      <c r="L432" s="52"/>
    </row>
    <row r="433" spans="2:12" ht="15.75" thickBot="1" x14ac:dyDescent="0.3">
      <c r="B433" s="148" t="s">
        <v>114</v>
      </c>
      <c r="C433" s="90"/>
      <c r="D433" s="85"/>
      <c r="E433" s="85"/>
      <c r="F433" s="85"/>
      <c r="G433" s="311"/>
      <c r="H433" s="52"/>
      <c r="I433" s="52"/>
      <c r="J433" s="55"/>
      <c r="K433" s="52"/>
      <c r="L433" s="52"/>
    </row>
    <row r="434" spans="2:12" ht="15.75" thickBot="1" x14ac:dyDescent="0.3">
      <c r="B434" s="148" t="s">
        <v>115</v>
      </c>
      <c r="C434" s="93">
        <v>0</v>
      </c>
      <c r="D434" s="92"/>
      <c r="E434" s="92"/>
      <c r="F434" s="92"/>
      <c r="G434" s="311"/>
      <c r="H434" s="52"/>
      <c r="I434" s="52"/>
      <c r="J434" s="55"/>
      <c r="K434" s="52"/>
      <c r="L434" s="52"/>
    </row>
    <row r="435" spans="2:12" ht="15.75" thickBot="1" x14ac:dyDescent="0.3">
      <c r="B435" s="148" t="s">
        <v>116</v>
      </c>
      <c r="C435" s="90">
        <v>3</v>
      </c>
      <c r="D435" s="195">
        <f>25403.96+33940</f>
        <v>59343.96</v>
      </c>
      <c r="E435" s="85">
        <v>3</v>
      </c>
      <c r="F435" s="195">
        <f>25403.96+33940</f>
        <v>59343.96</v>
      </c>
      <c r="G435" s="311"/>
      <c r="H435" s="52"/>
      <c r="I435" s="52"/>
      <c r="J435" s="55"/>
      <c r="K435" s="52"/>
      <c r="L435" s="52"/>
    </row>
    <row r="436" spans="2:12" ht="15.75" thickBot="1" x14ac:dyDescent="0.3">
      <c r="B436" s="148" t="s">
        <v>117</v>
      </c>
      <c r="C436" s="204">
        <f>3+11</f>
        <v>14</v>
      </c>
      <c r="D436" s="205">
        <f>307262.76+351807.96</f>
        <v>659070.71999999997</v>
      </c>
      <c r="E436" s="92">
        <v>14</v>
      </c>
      <c r="F436" s="196">
        <f>307262.76+351807.96</f>
        <v>659070.71999999997</v>
      </c>
      <c r="G436" s="311"/>
      <c r="H436" s="52"/>
      <c r="I436" s="52"/>
      <c r="J436" s="55"/>
      <c r="K436" s="52"/>
      <c r="L436" s="52"/>
    </row>
    <row r="437" spans="2:12" ht="15.75" thickBot="1" x14ac:dyDescent="0.3">
      <c r="B437" s="148" t="s">
        <v>118</v>
      </c>
      <c r="C437" s="90">
        <v>0</v>
      </c>
      <c r="D437" s="85"/>
      <c r="E437" s="85">
        <v>0</v>
      </c>
      <c r="F437" s="85"/>
      <c r="G437" s="311"/>
      <c r="H437" s="52"/>
      <c r="I437" s="52"/>
      <c r="J437" s="55"/>
      <c r="K437" s="52"/>
      <c r="L437" s="52"/>
    </row>
    <row r="438" spans="2:12" ht="15.75" thickBot="1" x14ac:dyDescent="0.3">
      <c r="B438" s="148" t="s">
        <v>119</v>
      </c>
      <c r="C438" s="93">
        <v>0</v>
      </c>
      <c r="D438" s="92"/>
      <c r="E438" s="92">
        <v>0</v>
      </c>
      <c r="F438" s="92"/>
      <c r="G438" s="311"/>
      <c r="H438" s="52"/>
      <c r="I438" s="52"/>
      <c r="J438" s="55"/>
      <c r="K438" s="52"/>
      <c r="L438" s="52"/>
    </row>
    <row r="439" spans="2:12" ht="15.75" thickBot="1" x14ac:dyDescent="0.3">
      <c r="B439" s="148" t="s">
        <v>120</v>
      </c>
      <c r="C439" s="90">
        <v>0</v>
      </c>
      <c r="D439" s="85"/>
      <c r="E439" s="85">
        <v>0</v>
      </c>
      <c r="F439" s="85"/>
      <c r="G439" s="311"/>
      <c r="H439" s="52"/>
      <c r="I439" s="52"/>
      <c r="J439" s="55"/>
      <c r="K439" s="52"/>
      <c r="L439" s="52"/>
    </row>
    <row r="440" spans="2:12" ht="15.75" thickBot="1" x14ac:dyDescent="0.3">
      <c r="B440" s="148" t="s">
        <v>121</v>
      </c>
      <c r="C440" s="93">
        <v>0</v>
      </c>
      <c r="D440" s="92"/>
      <c r="E440" s="92"/>
      <c r="F440" s="92"/>
      <c r="G440" s="311"/>
      <c r="H440" s="52"/>
      <c r="I440" s="52"/>
      <c r="J440" s="55"/>
      <c r="K440" s="52"/>
      <c r="L440" s="52"/>
    </row>
    <row r="441" spans="2:12" ht="15.75" thickBot="1" x14ac:dyDescent="0.3">
      <c r="B441" s="148" t="s">
        <v>122</v>
      </c>
      <c r="C441" s="90">
        <v>3</v>
      </c>
      <c r="D441" s="195">
        <f>42495.8+4050</f>
        <v>46545.8</v>
      </c>
      <c r="E441" s="85">
        <v>2</v>
      </c>
      <c r="F441" s="85">
        <v>42495.8</v>
      </c>
      <c r="G441" s="311"/>
      <c r="H441" s="52"/>
      <c r="I441" s="52"/>
      <c r="J441" s="55"/>
      <c r="K441" s="52"/>
      <c r="L441" s="52"/>
    </row>
    <row r="442" spans="2:12" ht="15.75" thickBot="1" x14ac:dyDescent="0.3">
      <c r="B442" s="148" t="s">
        <v>123</v>
      </c>
      <c r="C442" s="93">
        <v>0</v>
      </c>
      <c r="D442" s="92"/>
      <c r="E442" s="92"/>
      <c r="F442" s="92"/>
      <c r="G442" s="311"/>
      <c r="H442" s="52"/>
      <c r="I442" s="52"/>
      <c r="J442" s="55"/>
      <c r="K442" s="52"/>
      <c r="L442" s="52"/>
    </row>
    <row r="443" spans="2:12" ht="15.75" thickBot="1" x14ac:dyDescent="0.3">
      <c r="B443" s="148" t="s">
        <v>124</v>
      </c>
      <c r="C443" s="90">
        <v>0</v>
      </c>
      <c r="D443" s="85"/>
      <c r="E443" s="85">
        <v>0</v>
      </c>
      <c r="F443" s="85"/>
      <c r="G443" s="311"/>
      <c r="H443" s="52"/>
      <c r="I443" s="52"/>
      <c r="J443" s="55"/>
      <c r="K443" s="52"/>
      <c r="L443" s="52"/>
    </row>
    <row r="444" spans="2:12" ht="15.75" thickBot="1" x14ac:dyDescent="0.3">
      <c r="B444" s="149" t="s">
        <v>217</v>
      </c>
      <c r="C444" s="90"/>
      <c r="D444" s="85"/>
      <c r="E444" s="85"/>
      <c r="F444" s="85"/>
      <c r="G444" s="311"/>
      <c r="H444" s="52"/>
      <c r="I444" s="52"/>
      <c r="J444" s="55"/>
      <c r="K444" s="52"/>
      <c r="L444" s="52"/>
    </row>
    <row r="445" spans="2:12" ht="15.75" thickBot="1" x14ac:dyDescent="0.3">
      <c r="B445" s="148" t="s">
        <v>125</v>
      </c>
      <c r="C445" s="204">
        <v>2</v>
      </c>
      <c r="D445" s="196">
        <v>31722.880000000001</v>
      </c>
      <c r="E445" s="92">
        <v>2</v>
      </c>
      <c r="F445" s="196">
        <v>31722.880000000001</v>
      </c>
      <c r="G445" s="311"/>
      <c r="H445" s="52"/>
      <c r="I445" s="52"/>
      <c r="J445" s="55"/>
      <c r="K445" s="52"/>
      <c r="L445" s="52"/>
    </row>
    <row r="446" spans="2:12" ht="15.75" thickBot="1" x14ac:dyDescent="0.3">
      <c r="B446" s="148" t="s">
        <v>126</v>
      </c>
      <c r="C446" s="90"/>
      <c r="D446" s="85"/>
      <c r="E446" s="85"/>
      <c r="F446" s="85"/>
      <c r="G446" s="312"/>
      <c r="H446" s="52"/>
      <c r="I446" s="52"/>
      <c r="J446" s="55"/>
      <c r="K446" s="52"/>
      <c r="L446" s="52"/>
    </row>
    <row r="447" spans="2:12" x14ac:dyDescent="0.25">
      <c r="B447" s="113"/>
      <c r="C447" s="113"/>
      <c r="D447" s="52"/>
      <c r="E447" s="52"/>
      <c r="F447" s="52"/>
      <c r="G447" s="52"/>
      <c r="H447" s="52"/>
      <c r="I447" s="52"/>
      <c r="J447" s="55"/>
      <c r="K447" s="52"/>
      <c r="L447" s="52"/>
    </row>
    <row r="448" spans="2:12" ht="15.75" thickBot="1" x14ac:dyDescent="0.3">
      <c r="B448" s="113"/>
      <c r="C448" s="113"/>
      <c r="D448" s="52"/>
      <c r="E448" s="52"/>
      <c r="F448" s="52"/>
      <c r="G448" s="52"/>
      <c r="H448" s="52"/>
      <c r="I448" s="52"/>
      <c r="J448" s="55"/>
      <c r="K448" s="52"/>
      <c r="L448" s="52"/>
    </row>
    <row r="449" spans="2:12" ht="15.75" customHeight="1" thickBot="1" x14ac:dyDescent="0.3">
      <c r="B449" s="250" t="s">
        <v>247</v>
      </c>
      <c r="C449" s="251"/>
      <c r="D449" s="251"/>
      <c r="E449" s="252"/>
      <c r="F449" s="52"/>
      <c r="G449" s="52"/>
      <c r="H449" s="52"/>
      <c r="I449" s="52"/>
      <c r="J449" s="55"/>
      <c r="K449" s="52"/>
      <c r="L449" s="52"/>
    </row>
    <row r="450" spans="2:12" ht="51" customHeight="1" thickBot="1" x14ac:dyDescent="0.3">
      <c r="B450" s="17" t="s">
        <v>245</v>
      </c>
      <c r="C450" s="18" t="s">
        <v>246</v>
      </c>
      <c r="D450" s="123" t="s">
        <v>127</v>
      </c>
      <c r="E450" s="123" t="s">
        <v>46</v>
      </c>
      <c r="F450" s="52"/>
      <c r="G450" s="52"/>
      <c r="H450" s="52"/>
      <c r="I450" s="52"/>
      <c r="J450" s="55"/>
      <c r="K450" s="52"/>
      <c r="L450" s="52"/>
    </row>
    <row r="451" spans="2:12" ht="15.75" thickBot="1" x14ac:dyDescent="0.3">
      <c r="B451" s="84"/>
      <c r="C451" s="85"/>
      <c r="D451" s="90"/>
      <c r="E451" s="90"/>
      <c r="F451" s="52"/>
      <c r="G451" s="52"/>
      <c r="H451" s="52"/>
      <c r="I451" s="52"/>
      <c r="J451" s="55"/>
      <c r="K451" s="52"/>
      <c r="L451" s="52"/>
    </row>
    <row r="452" spans="2:12" ht="15.75" thickBot="1" x14ac:dyDescent="0.3">
      <c r="B452" s="91"/>
      <c r="C452" s="92"/>
      <c r="D452" s="93"/>
      <c r="E452" s="93"/>
      <c r="F452" s="52"/>
      <c r="G452" s="52"/>
      <c r="H452" s="52"/>
      <c r="I452" s="52"/>
      <c r="J452" s="55"/>
      <c r="K452" s="52"/>
      <c r="L452" s="52"/>
    </row>
    <row r="453" spans="2:12" x14ac:dyDescent="0.25">
      <c r="B453" s="150"/>
      <c r="C453" s="72"/>
      <c r="D453" s="150"/>
      <c r="E453" s="52"/>
      <c r="F453" s="52"/>
      <c r="G453" s="52"/>
      <c r="H453" s="52"/>
      <c r="I453" s="52"/>
      <c r="J453" s="55"/>
      <c r="K453" s="52"/>
      <c r="L453" s="52"/>
    </row>
    <row r="454" spans="2:12" ht="15.75" thickBot="1" x14ac:dyDescent="0.3">
      <c r="B454" s="113"/>
      <c r="C454" s="113"/>
      <c r="D454" s="52"/>
      <c r="E454" s="52"/>
      <c r="F454" s="52"/>
      <c r="G454" s="52"/>
      <c r="H454" s="52"/>
      <c r="I454" s="52"/>
      <c r="J454" s="52"/>
      <c r="K454" s="52"/>
      <c r="L454" s="52"/>
    </row>
    <row r="455" spans="2:12" ht="30.75" customHeight="1" thickBot="1" x14ac:dyDescent="0.3">
      <c r="B455" s="250" t="s">
        <v>128</v>
      </c>
      <c r="C455" s="251"/>
      <c r="D455" s="251"/>
      <c r="E455" s="251"/>
      <c r="F455" s="251"/>
      <c r="G455" s="252"/>
      <c r="H455" s="151"/>
      <c r="I455" s="52"/>
      <c r="J455" s="52"/>
      <c r="K455" s="52"/>
      <c r="L455" s="52"/>
    </row>
    <row r="456" spans="2:12" ht="39" thickBot="1" x14ac:dyDescent="0.3">
      <c r="B456" s="17" t="s">
        <v>129</v>
      </c>
      <c r="C456" s="18" t="s">
        <v>130</v>
      </c>
      <c r="D456" s="18" t="s">
        <v>131</v>
      </c>
      <c r="E456" s="18" t="s">
        <v>132</v>
      </c>
      <c r="F456" s="18" t="s">
        <v>133</v>
      </c>
      <c r="G456" s="123" t="s">
        <v>46</v>
      </c>
      <c r="H456" s="52"/>
      <c r="I456" s="52"/>
      <c r="J456" s="52"/>
      <c r="K456" s="52"/>
      <c r="L456" s="52"/>
    </row>
    <row r="457" spans="2:12" ht="15.75" thickBot="1" x14ac:dyDescent="0.3">
      <c r="B457" s="84"/>
      <c r="C457" s="85"/>
      <c r="D457" s="90"/>
      <c r="E457" s="90"/>
      <c r="F457" s="85"/>
      <c r="G457" s="90"/>
      <c r="H457" s="52"/>
      <c r="I457" s="52"/>
      <c r="J457" s="52"/>
      <c r="K457" s="52"/>
      <c r="L457" s="52"/>
    </row>
    <row r="458" spans="2:12" ht="15.75" thickBot="1" x14ac:dyDescent="0.3">
      <c r="B458" s="91"/>
      <c r="C458" s="92"/>
      <c r="D458" s="93"/>
      <c r="E458" s="93"/>
      <c r="F458" s="92"/>
      <c r="G458" s="93"/>
      <c r="H458" s="52"/>
      <c r="I458" s="52"/>
      <c r="J458" s="52"/>
      <c r="K458" s="52"/>
      <c r="L458" s="52"/>
    </row>
    <row r="459" spans="2:12" ht="15.75" thickBot="1" x14ac:dyDescent="0.3">
      <c r="B459" s="84"/>
      <c r="C459" s="85"/>
      <c r="D459" s="90"/>
      <c r="E459" s="90"/>
      <c r="F459" s="85"/>
      <c r="G459" s="90"/>
      <c r="J459" s="72"/>
    </row>
    <row r="460" spans="2:12" x14ac:dyDescent="0.25">
      <c r="B460" s="152"/>
      <c r="C460" s="152"/>
    </row>
    <row r="461" spans="2:12" x14ac:dyDescent="0.25">
      <c r="I461" s="51">
        <v>9</v>
      </c>
    </row>
    <row r="462" spans="2:12" x14ac:dyDescent="0.25">
      <c r="B462" s="153"/>
      <c r="C462" s="153"/>
    </row>
  </sheetData>
  <mergeCells count="127">
    <mergeCell ref="M109:M116"/>
    <mergeCell ref="M117:M118"/>
    <mergeCell ref="M119:M120"/>
    <mergeCell ref="M121:M129"/>
    <mergeCell ref="M133:M134"/>
    <mergeCell ref="B133:B134"/>
    <mergeCell ref="C133:C134"/>
    <mergeCell ref="D133:D134"/>
    <mergeCell ref="E133:E134"/>
    <mergeCell ref="C117:C118"/>
    <mergeCell ref="D117:D118"/>
    <mergeCell ref="E117:E118"/>
    <mergeCell ref="F124:F129"/>
    <mergeCell ref="F130:F132"/>
    <mergeCell ref="D121:D132"/>
    <mergeCell ref="C121:C132"/>
    <mergeCell ref="E121:E132"/>
    <mergeCell ref="F117:F118"/>
    <mergeCell ref="F119:F120"/>
    <mergeCell ref="C119:C120"/>
    <mergeCell ref="D119:D120"/>
    <mergeCell ref="E119:E120"/>
    <mergeCell ref="F121:F123"/>
    <mergeCell ref="D109:D116"/>
    <mergeCell ref="E109:E116"/>
    <mergeCell ref="F109:F112"/>
    <mergeCell ref="F113:F116"/>
    <mergeCell ref="B96:B103"/>
    <mergeCell ref="D96:D103"/>
    <mergeCell ref="F104:F106"/>
    <mergeCell ref="F107:F108"/>
    <mergeCell ref="C104:C108"/>
    <mergeCell ref="D104:D108"/>
    <mergeCell ref="E104:E108"/>
    <mergeCell ref="C96:C103"/>
    <mergeCell ref="F87:F90"/>
    <mergeCell ref="F93:F95"/>
    <mergeCell ref="C87:C95"/>
    <mergeCell ref="B76:B95"/>
    <mergeCell ref="D87:D95"/>
    <mergeCell ref="E87:E90"/>
    <mergeCell ref="E93:E95"/>
    <mergeCell ref="B455:G455"/>
    <mergeCell ref="B425:G425"/>
    <mergeCell ref="C426:F426"/>
    <mergeCell ref="G426:G428"/>
    <mergeCell ref="C427:D427"/>
    <mergeCell ref="E427:F427"/>
    <mergeCell ref="B449:E449"/>
    <mergeCell ref="B317:B318"/>
    <mergeCell ref="D213:D215"/>
    <mergeCell ref="B378:B386"/>
    <mergeCell ref="B387:B388"/>
    <mergeCell ref="G429:G446"/>
    <mergeCell ref="B419:F419"/>
    <mergeCell ref="B420:F420"/>
    <mergeCell ref="B406:H406"/>
    <mergeCell ref="B413:D413"/>
    <mergeCell ref="C109:C116"/>
    <mergeCell ref="B391:E391"/>
    <mergeCell ref="B405:I405"/>
    <mergeCell ref="B399:E399"/>
    <mergeCell ref="B395:D395"/>
    <mergeCell ref="B64:E64"/>
    <mergeCell ref="B368:G368"/>
    <mergeCell ref="B373:B377"/>
    <mergeCell ref="B360:E360"/>
    <mergeCell ref="B343:E343"/>
    <mergeCell ref="B344:E344"/>
    <mergeCell ref="B370:B372"/>
    <mergeCell ref="B333:D333"/>
    <mergeCell ref="B359:E359"/>
    <mergeCell ref="B213:B215"/>
    <mergeCell ref="B354:E354"/>
    <mergeCell ref="B355:E355"/>
    <mergeCell ref="B324:E324"/>
    <mergeCell ref="B341:D341"/>
    <mergeCell ref="B320:F320"/>
    <mergeCell ref="B262:F262"/>
    <mergeCell ref="D68:D75"/>
    <mergeCell ref="D76:D79"/>
    <mergeCell ref="C68:C75"/>
    <mergeCell ref="F216:F256"/>
    <mergeCell ref="D80:D86"/>
    <mergeCell ref="B2:F4"/>
    <mergeCell ref="B60:D60"/>
    <mergeCell ref="C61:D61"/>
    <mergeCell ref="C62:D62"/>
    <mergeCell ref="B55:D55"/>
    <mergeCell ref="C56:D56"/>
    <mergeCell ref="C57:D57"/>
    <mergeCell ref="B59:D59"/>
    <mergeCell ref="B54:D54"/>
    <mergeCell ref="B5:G5"/>
    <mergeCell ref="B6:C6"/>
    <mergeCell ref="D7:H7"/>
    <mergeCell ref="B22:C22"/>
    <mergeCell ref="B32:C32"/>
    <mergeCell ref="D35:F35"/>
    <mergeCell ref="B39:C39"/>
    <mergeCell ref="B40:C40"/>
    <mergeCell ref="B47:C47"/>
    <mergeCell ref="C76:C86"/>
    <mergeCell ref="G271:G311"/>
    <mergeCell ref="M66:M67"/>
    <mergeCell ref="B212:F212"/>
    <mergeCell ref="F213:F215"/>
    <mergeCell ref="C213:C215"/>
    <mergeCell ref="E213:E215"/>
    <mergeCell ref="G66:G67"/>
    <mergeCell ref="K66:K67"/>
    <mergeCell ref="L66:L67"/>
    <mergeCell ref="I66:J66"/>
    <mergeCell ref="B141:E141"/>
    <mergeCell ref="B137:D137"/>
    <mergeCell ref="B66:B67"/>
    <mergeCell ref="C66:C67"/>
    <mergeCell ref="D66:D67"/>
    <mergeCell ref="E66:F66"/>
    <mergeCell ref="B104:B132"/>
    <mergeCell ref="B186:B196"/>
    <mergeCell ref="B197:B206"/>
    <mergeCell ref="B143:B148"/>
    <mergeCell ref="B149:B159"/>
    <mergeCell ref="B160:B169"/>
    <mergeCell ref="B170:B185"/>
    <mergeCell ref="B68:B75"/>
  </mergeCells>
  <phoneticPr fontId="10" type="noConversion"/>
  <hyperlinks>
    <hyperlink ref="C28" r:id="rId1" xr:uid="{035DB392-ED58-4663-98B0-F546DB441D96}"/>
    <hyperlink ref="C29" r:id="rId2" xr:uid="{D21C73C0-1851-46F6-90F2-1E0C332806B3}"/>
    <hyperlink ref="C37" r:id="rId3" xr:uid="{94D3223D-834E-498B-BC12-1ECC716C5A0E}"/>
    <hyperlink ref="D415" r:id="rId4" xr:uid="{62F80051-7676-45E8-BC8C-9EA7B1852088}"/>
    <hyperlink ref="D416" r:id="rId5" xr:uid="{2AACFB7A-F830-426A-A89A-2CD006AD7D2C}"/>
    <hyperlink ref="G380" r:id="rId6" xr:uid="{48A56C5F-1F23-4E31-AF48-D81D6FADBD73}"/>
    <hyperlink ref="G379" r:id="rId7" xr:uid="{075C93CD-806A-448D-B7E8-A6D2E4F401C4}"/>
    <hyperlink ref="G378" r:id="rId8" xr:uid="{78B589F6-1345-4F97-895B-471096B03A8A}"/>
    <hyperlink ref="G371" r:id="rId9" xr:uid="{AAE28345-DBB7-4451-917E-401B21D5C962}"/>
    <hyperlink ref="G372" r:id="rId10" xr:uid="{B5A921BE-1C63-42A8-B403-1AF7007C6A5C}"/>
    <hyperlink ref="G373" r:id="rId11" xr:uid="{364A7E52-BFAB-4B57-A05C-374D132C2E6B}"/>
    <hyperlink ref="G376" r:id="rId12" xr:uid="{B5FF9EA7-1F3A-4E5E-AF2C-4BFC052C12F4}"/>
    <hyperlink ref="G381" r:id="rId13" xr:uid="{9D089BEB-630F-4DC3-A8C9-C3CE163CD2E2}"/>
    <hyperlink ref="F382" r:id="rId14" xr:uid="{C1E63090-40FD-429D-984B-A2D50F1B4072}"/>
    <hyperlink ref="F383" r:id="rId15" xr:uid="{CF5FCF12-258C-4972-927A-79D0B3E762D2}"/>
    <hyperlink ref="F370" r:id="rId16" xr:uid="{7F229847-FA0D-4E6E-8CF6-457AF4A4D4DD}"/>
    <hyperlink ref="F216" r:id="rId17" xr:uid="{69D91729-6214-4B9B-80E0-06CD0CDF4DE4}"/>
    <hyperlink ref="G374" r:id="rId18" xr:uid="{2D41FABE-EF8D-41C1-AC84-80AEF0BDD685}"/>
    <hyperlink ref="G377" r:id="rId19" xr:uid="{D668203C-2069-4268-9FF9-919935B51703}"/>
    <hyperlink ref="F264" r:id="rId20" xr:uid="{D13ACAD2-52B4-4955-93A3-71E4873B6472}"/>
    <hyperlink ref="F267" r:id="rId21" xr:uid="{04E82600-7D4D-424C-AFB9-057B24C3D131}"/>
    <hyperlink ref="G271" r:id="rId22" xr:uid="{1EE9D8A6-DE2E-45EE-81C5-BF3B904C092F}"/>
  </hyperlinks>
  <pageMargins left="0.11811023622047245" right="0.11811023622047245" top="0.74803149606299213" bottom="0.74803149606299213" header="0.31496062992125984" footer="0.31496062992125984"/>
  <pageSetup scale="54" orientation="landscape" horizontalDpi="4294967295" verticalDpi="4294967295" r:id="rId23"/>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REVISADO 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maarguello</dc:creator>
  <cp:lastModifiedBy>David</cp:lastModifiedBy>
  <cp:lastPrinted>2022-05-26T18:48:24Z</cp:lastPrinted>
  <dcterms:created xsi:type="dcterms:W3CDTF">2015-01-12T23:04:39Z</dcterms:created>
  <dcterms:modified xsi:type="dcterms:W3CDTF">2022-05-31T20:38:16Z</dcterms:modified>
</cp:coreProperties>
</file>